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Tonga" sheetId="1" r:id="rId1"/>
    <sheet name="FBP2-Tonga" sheetId="2" r:id="rId2"/>
    <sheet name="FBP3-Tonga" sheetId="3" r:id="rId3"/>
  </sheets>
  <definedNames>
    <definedName name="_xlnm.Print_Area" localSheetId="0">'FBP1-Tonga'!$A$1:$G$90</definedName>
    <definedName name="_xlnm.Print_Area" localSheetId="1">'FBP2-Tonga'!$A$1:$G$86</definedName>
    <definedName name="_xlnm.Print_Area" localSheetId="2">'FBP3-Tonga'!$A$1:$G$83</definedName>
  </definedNames>
  <calcPr fullCalcOnLoad="1"/>
</workbook>
</file>

<file path=xl/sharedStrings.xml><?xml version="1.0" encoding="utf-8"?>
<sst xmlns="http://schemas.openxmlformats.org/spreadsheetml/2006/main" count="481" uniqueCount="363">
  <si>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</si>
  <si>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</si>
  <si>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</si>
  <si>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</si>
  <si>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</si>
  <si>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</si>
  <si>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</si>
  <si>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</si>
  <si>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</si>
  <si>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</si>
  <si>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</si>
  <si>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</si>
  <si>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</si>
  <si>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</si>
  <si>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</si>
  <si>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</si>
  <si>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</si>
  <si>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</si>
  <si>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</si>
  <si>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</si>
  <si>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</si>
  <si>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</si>
  <si>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</si>
  <si>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</si>
  <si>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</si>
  <si>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</si>
  <si>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</si>
  <si>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</si>
  <si>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</si>
  <si>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</si>
  <si>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</si>
  <si>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</si>
  <si>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</si>
  <si>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</si>
  <si>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</si>
  <si>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</si>
  <si>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</si>
  <si>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</si>
  <si>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</si>
  <si>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</si>
  <si>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</si>
  <si>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</si>
  <si>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</si>
  <si>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</si>
  <si>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</si>
  <si>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</si>
  <si>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</si>
  <si>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</si>
  <si>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</si>
  <si>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</si>
  <si>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</si>
  <si>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</si>
  <si>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</si>
  <si>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</si>
  <si>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</si>
  <si>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</si>
  <si>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</si>
  <si>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</si>
  <si>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</si>
  <si>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</si>
  <si>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</si>
  <si>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</si>
  <si>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</si>
  <si>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</si>
  <si>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</si>
  <si>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</si>
  <si>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</si>
  <si>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</si>
  <si>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</si>
  <si>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</si>
  <si>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</si>
  <si>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</si>
  <si>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</si>
  <si>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</si>
  <si>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</si>
  <si>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</si>
  <si>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</si>
  <si>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</si>
  <si>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</si>
  <si>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</si>
  <si>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</si>
  <si>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</si>
  <si>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</si>
  <si>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</si>
  <si>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</si>
  <si>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</si>
  <si>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</si>
  <si>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</si>
  <si>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</si>
  <si>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</si>
  <si>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</si>
  <si>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</si>
  <si>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</si>
  <si>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</si>
  <si>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</si>
  <si>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</si>
  <si>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</si>
  <si>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</si>
  <si>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</si>
  <si>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</si>
  <si>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</si>
  <si>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</si>
  <si>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</si>
  <si>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</si>
  <si>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</si>
  <si>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</si>
  <si>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</si>
  <si>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</si>
  <si>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</si>
  <si>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</si>
  <si>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</si>
  <si>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</si>
  <si>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</si>
  <si>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</si>
  <si>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</si>
  <si>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</si>
  <si>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</si>
  <si>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</si>
  <si>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</si>
  <si>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</si>
  <si>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</si>
  <si>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</si>
  <si>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</si>
  <si>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</si>
  <si>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</si>
  <si>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</si>
  <si>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</si>
  <si>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</si>
  <si>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</si>
  <si>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</si>
  <si>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</si>
  <si>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</si>
  <si>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</si>
  <si>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</si>
  <si>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</si>
  <si>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</si>
  <si>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</si>
  <si>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</si>
  <si>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</si>
  <si>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</si>
  <si>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</si>
  <si>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</si>
  <si>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</si>
  <si>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</si>
  <si>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</si>
  <si>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</si>
  <si>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</si>
  <si>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</si>
  <si>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</si>
  <si>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</si>
  <si>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</si>
  <si>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</si>
  <si>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</si>
  <si>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</si>
  <si>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</si>
  <si>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</si>
  <si>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</si>
  <si>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</si>
  <si>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</si>
  <si>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</si>
  <si>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</si>
  <si>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</si>
  <si>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</si>
  <si>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</si>
  <si>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</si>
  <si>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</si>
  <si>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</si>
  <si>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</si>
  <si>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</si>
  <si>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</si>
  <si>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</si>
  <si>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</si>
  <si>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</si>
  <si>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</si>
  <si>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</si>
  <si>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</si>
  <si>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</si>
  <si>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</si>
  <si>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</si>
  <si>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</si>
  <si>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</si>
  <si>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</si>
  <si>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</si>
  <si>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</si>
  <si>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</si>
  <si>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</si>
  <si>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</si>
  <si>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</si>
  <si>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</si>
  <si>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</si>
  <si>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</si>
  <si>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</si>
  <si>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</si>
  <si>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</si>
  <si>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</si>
  <si>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</si>
  <si>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</si>
  <si>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</si>
  <si>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</si>
  <si>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</si>
  <si>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</si>
  <si>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</si>
  <si>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</si>
  <si>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</si>
  <si>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</si>
  <si>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</si>
  <si>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</si>
  <si>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</si>
  <si>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</si>
  <si>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</si>
  <si>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</si>
  <si>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</si>
  <si>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</si>
  <si>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</si>
  <si>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</si>
  <si>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</si>
  <si>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</si>
  <si>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</si>
  <si>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</si>
  <si>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</si>
  <si>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</si>
  <si>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</si>
  <si>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</si>
  <si>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</si>
  <si>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</si>
  <si>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</si>
  <si>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</si>
  <si>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</si>
  <si>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</si>
  <si>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</si>
  <si>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</si>
  <si>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</si>
  <si>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</si>
  <si>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</si>
  <si>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</si>
  <si>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</si>
  <si>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</si>
  <si>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</si>
  <si>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</si>
  <si>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</si>
  <si>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</si>
  <si>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</si>
  <si>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</si>
  <si>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</si>
  <si>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</si>
  <si>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</si>
  <si>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</si>
  <si>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</si>
  <si>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</si>
  <si>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</si>
  <si>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</si>
  <si>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</si>
  <si>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</si>
  <si>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</si>
  <si>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</si>
  <si>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</si>
  <si>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</si>
  <si>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</si>
  <si>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</si>
  <si>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</si>
  <si>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</si>
  <si>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</si>
  <si>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</si>
  <si>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</si>
  <si>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</si>
  <si>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</si>
  <si>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</si>
  <si>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</si>
  <si>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</si>
  <si>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</si>
  <si>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</si>
  <si>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</si>
  <si>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</si>
  <si>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</si>
  <si>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</si>
  <si>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</si>
  <si>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</si>
  <si>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</si>
  <si>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</si>
  <si>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</si>
  <si>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</si>
  <si>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</si>
  <si>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</si>
  <si>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</si>
  <si>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</si>
  <si>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</si>
  <si>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</si>
  <si>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</si>
  <si>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</si>
  <si>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</si>
  <si>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</si>
  <si>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</si>
  <si>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</si>
  <si>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</si>
  <si>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</si>
  <si>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</si>
  <si>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</si>
  <si>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</si>
  <si>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</si>
  <si>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</si>
  <si>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</si>
  <si>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</si>
  <si>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</si>
  <si>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</si>
  <si>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</si>
  <si>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</si>
  <si>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</si>
  <si>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</si>
  <si>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</si>
  <si>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</si>
  <si>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</si>
  <si>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</si>
  <si>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</si>
  <si>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</si>
  <si>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</si>
  <si>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</si>
  <si>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</si>
  <si>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</si>
  <si>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</si>
  <si>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</si>
  <si>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</si>
  <si>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</si>
  <si>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</si>
  <si>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</si>
  <si>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</si>
  <si>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</si>
  <si>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</si>
  <si>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</si>
  <si>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</si>
  <si>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</si>
  <si>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</si>
  <si>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</si>
  <si>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</si>
  <si>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</si>
  <si>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</si>
  <si>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</si>
  <si>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</si>
  <si>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</si>
  <si>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</si>
  <si>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</si>
  <si>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</si>
  <si>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</si>
  <si>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</si>
  <si>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</si>
  <si>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</si>
  <si>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</si>
  <si>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</si>
  <si>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</si>
  <si>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</si>
  <si>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</si>
  <si>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</si>
  <si>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</si>
  <si>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</si>
  <si>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</si>
  <si>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</si>
  <si>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</si>
  <si>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</si>
  <si>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</si>
  <si>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Tonga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</si>
  <si>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Tonga to a U.S. citizen parent are considered native and are not included in this table.</t>
    </r>
  </si>
  <si>
    <t>-</t>
  </si>
  <si>
    <t>Table with row headers in column A and column E and headers in row 8.</t>
  </si>
  <si>
    <t>Footnotes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</si>
</sst>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0" fillId="0" borderId="2" xfId="0" applyNumberFormat="1" applyFill="1" applyBorder="1" applyAlignment="1" applyProtection="1">
      <alignment/>
      <protection locked="0"/>
    </xf>
    <xf numFmtId="3" fontId="0" fillId="0" borderId="3" xfId="0" applyNumberFormat="1" applyFill="1" applyBorder="1" applyAlignment="1" applyProtection="1">
      <alignment horizontal="right"/>
      <protection locked="0"/>
    </xf>
    <xf numFmtId="164" fontId="0" fillId="0" borderId="4" xfId="0" applyNumberForma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5" xfId="0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 horizontal="left"/>
      <protection locked="0"/>
    </xf>
    <xf numFmtId="3" fontId="1" fillId="0" borderId="7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Fill="1" applyBorder="1" applyAlignment="1" applyProtection="1">
      <alignment horizontal="right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0" borderId="13" xfId="0" applyFon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165" fontId="1" fillId="0" borderId="14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4" fontId="0" fillId="0" borderId="14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 horizontal="right"/>
      <protection locked="0"/>
    </xf>
    <xf numFmtId="164" fontId="0" fillId="0" borderId="18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0" xfId="0" applyNumberFormat="1" applyBorder="1" applyAlignment="1" applyProtection="1">
      <alignment horizontal="right"/>
      <protection locked="0"/>
    </xf>
    <xf numFmtId="164" fontId="0" fillId="0" borderId="21" xfId="0" applyNumberFormat="1" applyBorder="1" applyAlignment="1" applyProtection="1">
      <alignment horizontal="right"/>
      <protection locked="0"/>
    </xf>
    <xf numFmtId="0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165" fontId="0" fillId="0" borderId="11" xfId="0" applyNumberFormat="1" applyBorder="1" applyAlignment="1" applyProtection="1">
      <alignment horizontal="right"/>
      <protection locked="0"/>
    </xf>
    <xf numFmtId="49" fontId="1" fillId="0" borderId="13" xfId="0" applyNumberFormat="1" applyFon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165" fontId="0" fillId="0" borderId="14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1" fillId="0" borderId="25" xfId="0" applyFont="1" applyBorder="1" applyAlignment="1" applyProtection="1">
      <alignment/>
      <protection locked="0"/>
    </xf>
    <xf numFmtId="165" fontId="1" fillId="0" borderId="7" xfId="0" applyNumberFormat="1" applyFont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righ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12" xfId="0" applyNumberFormat="1" applyBorder="1" applyAlignment="1" applyProtection="1">
      <alignment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1" fillId="0" borderId="17" xfId="0" applyFon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tabSelected="1" zoomScaleSheetLayoutView="75" workbookViewId="0" topLeftCell="A2">
      <selection activeCell="A5" sqref="A5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 hidden="1">
      <c r="A1" s="46" t="s">
        <v>361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17"/>
      <c r="F9" s="16"/>
      <c r="G9" s="17"/>
    </row>
    <row r="10" spans="1:7" ht="12.75">
      <c r="A10" s="18" t="s">
        <v>327</v>
      </c>
      <c r="B10" s="19">
        <v>17270</v>
      </c>
      <c r="C10" s="20">
        <f>B10*100/B$10</f>
        <v>100</v>
      </c>
      <c r="E10" s="21" t="s">
        <v>138</v>
      </c>
      <c r="F10" s="22"/>
      <c r="G10" s="23"/>
    </row>
    <row r="11" spans="1:7" ht="12.75">
      <c r="A11" s="18" t="s">
        <v>141</v>
      </c>
      <c r="B11" s="24"/>
      <c r="C11" s="23"/>
      <c r="E11" s="21" t="s">
        <v>190</v>
      </c>
      <c r="F11" s="24">
        <v>17270</v>
      </c>
      <c r="G11" s="25">
        <f>F11*100/F$11</f>
        <v>100</v>
      </c>
    </row>
    <row r="12" spans="1:7" ht="12.75">
      <c r="A12" s="26" t="s">
        <v>142</v>
      </c>
      <c r="B12" s="19">
        <v>6815</v>
      </c>
      <c r="C12" s="27">
        <f aca="true" t="shared" si="0" ref="C12:C19">B12*100/B$10</f>
        <v>39.46149392009264</v>
      </c>
      <c r="E12" s="2" t="s">
        <v>348</v>
      </c>
      <c r="F12" s="19">
        <v>9040</v>
      </c>
      <c r="G12" s="27">
        <f>F12*100/F$11</f>
        <v>52.34510712217718</v>
      </c>
    </row>
    <row r="13" spans="1:7" ht="12.75">
      <c r="A13" s="26" t="s">
        <v>324</v>
      </c>
      <c r="B13" s="19">
        <v>1140</v>
      </c>
      <c r="C13" s="27">
        <f t="shared" si="0"/>
        <v>6.601042269832079</v>
      </c>
      <c r="E13" s="2" t="s">
        <v>349</v>
      </c>
      <c r="F13" s="19">
        <v>8230</v>
      </c>
      <c r="G13" s="27">
        <f>F13*100/F$11</f>
        <v>47.65489287782282</v>
      </c>
    </row>
    <row r="14" spans="1:7" ht="12.75">
      <c r="A14" s="26" t="s">
        <v>143</v>
      </c>
      <c r="B14" s="19">
        <v>2705</v>
      </c>
      <c r="C14" s="27">
        <f t="shared" si="0"/>
        <v>15.662999420961205</v>
      </c>
      <c r="F14" s="19"/>
      <c r="G14" s="27"/>
    </row>
    <row r="15" spans="1:7" ht="12.75">
      <c r="A15" s="26" t="s">
        <v>303</v>
      </c>
      <c r="B15" s="19">
        <v>2970</v>
      </c>
      <c r="C15" s="27">
        <f t="shared" si="0"/>
        <v>17.197452229299362</v>
      </c>
      <c r="E15" s="2" t="s">
        <v>350</v>
      </c>
      <c r="F15" s="19">
        <v>160</v>
      </c>
      <c r="G15" s="27">
        <f aca="true" t="shared" si="1" ref="G15:G27">F15*100/F$11</f>
        <v>0.9264620729588883</v>
      </c>
    </row>
    <row r="16" spans="1:7" ht="12.75">
      <c r="A16" s="26" t="s">
        <v>144</v>
      </c>
      <c r="B16" s="19">
        <v>10455</v>
      </c>
      <c r="C16" s="27">
        <f t="shared" si="0"/>
        <v>60.53850607990736</v>
      </c>
      <c r="E16" s="2" t="s">
        <v>351</v>
      </c>
      <c r="F16" s="19">
        <v>330</v>
      </c>
      <c r="G16" s="27">
        <f t="shared" si="1"/>
        <v>1.910828025477707</v>
      </c>
    </row>
    <row r="17" spans="1:7" ht="12.75">
      <c r="A17" s="26" t="s">
        <v>325</v>
      </c>
      <c r="B17" s="19">
        <v>3555</v>
      </c>
      <c r="C17" s="27">
        <f t="shared" si="0"/>
        <v>20.5848291835553</v>
      </c>
      <c r="E17" s="2" t="s">
        <v>352</v>
      </c>
      <c r="F17" s="19">
        <v>460</v>
      </c>
      <c r="G17" s="27">
        <f t="shared" si="1"/>
        <v>2.6635784597568035</v>
      </c>
    </row>
    <row r="18" spans="1:7" ht="12.75">
      <c r="A18" s="26" t="s">
        <v>143</v>
      </c>
      <c r="B18" s="19">
        <v>4265</v>
      </c>
      <c r="C18" s="27">
        <f t="shared" si="0"/>
        <v>24.696004632310366</v>
      </c>
      <c r="E18" s="2" t="s">
        <v>353</v>
      </c>
      <c r="F18" s="19">
        <v>620</v>
      </c>
      <c r="G18" s="27">
        <f t="shared" si="1"/>
        <v>3.590040532715692</v>
      </c>
    </row>
    <row r="19" spans="1:7" ht="12.75">
      <c r="A19" s="26" t="s">
        <v>304</v>
      </c>
      <c r="B19" s="19">
        <v>2635</v>
      </c>
      <c r="C19" s="27">
        <f t="shared" si="0"/>
        <v>15.257672264041691</v>
      </c>
      <c r="E19" s="2" t="s">
        <v>0</v>
      </c>
      <c r="F19" s="19">
        <v>1195</v>
      </c>
      <c r="G19" s="27">
        <f t="shared" si="1"/>
        <v>6.919513607411696</v>
      </c>
    </row>
    <row r="20" spans="1:7" ht="12.75">
      <c r="A20" s="26"/>
      <c r="B20" s="19"/>
      <c r="C20" s="27"/>
      <c r="E20" s="2" t="s">
        <v>1</v>
      </c>
      <c r="F20" s="19">
        <v>3910</v>
      </c>
      <c r="G20" s="27">
        <f t="shared" si="1"/>
        <v>22.64041690793283</v>
      </c>
    </row>
    <row r="21" spans="1:7" ht="12.75">
      <c r="A21" s="28" t="s">
        <v>145</v>
      </c>
      <c r="B21" s="19"/>
      <c r="C21" s="27"/>
      <c r="E21" s="2" t="s">
        <v>2</v>
      </c>
      <c r="F21" s="19">
        <v>4925</v>
      </c>
      <c r="G21" s="27">
        <f t="shared" si="1"/>
        <v>28.517660683265778</v>
      </c>
    </row>
    <row r="22" spans="1:7" ht="12.75">
      <c r="A22" s="29" t="s">
        <v>326</v>
      </c>
      <c r="B22" s="19">
        <v>15495</v>
      </c>
      <c r="C22" s="27">
        <f aca="true" t="shared" si="2" ref="C22:C29">B22*100/B$10</f>
        <v>89.72206137811233</v>
      </c>
      <c r="E22" s="2" t="s">
        <v>3</v>
      </c>
      <c r="F22" s="19">
        <v>2955</v>
      </c>
      <c r="G22" s="27">
        <f t="shared" si="1"/>
        <v>17.110596409959467</v>
      </c>
    </row>
    <row r="23" spans="1:7" ht="12.75">
      <c r="A23" s="29" t="s">
        <v>328</v>
      </c>
      <c r="B23" s="19">
        <v>35</v>
      </c>
      <c r="C23" s="27">
        <f t="shared" si="2"/>
        <v>0.2026635784597568</v>
      </c>
      <c r="E23" s="2" t="s">
        <v>4</v>
      </c>
      <c r="F23" s="19">
        <v>665</v>
      </c>
      <c r="G23" s="27">
        <f t="shared" si="1"/>
        <v>3.850607990735379</v>
      </c>
    </row>
    <row r="24" spans="1:7" ht="12.75">
      <c r="A24" s="29" t="s">
        <v>146</v>
      </c>
      <c r="B24" s="19">
        <v>4</v>
      </c>
      <c r="C24" s="27" t="s">
        <v>360</v>
      </c>
      <c r="E24" s="2" t="s">
        <v>5</v>
      </c>
      <c r="F24" s="19">
        <v>780</v>
      </c>
      <c r="G24" s="27">
        <f t="shared" si="1"/>
        <v>4.51650260567458</v>
      </c>
    </row>
    <row r="25" spans="1:7" ht="12.75">
      <c r="A25" s="29" t="s">
        <v>147</v>
      </c>
      <c r="B25" s="19">
        <v>85</v>
      </c>
      <c r="C25" s="27">
        <f t="shared" si="2"/>
        <v>0.4921829762594094</v>
      </c>
      <c r="E25" s="2" t="s">
        <v>6</v>
      </c>
      <c r="F25" s="19">
        <v>970</v>
      </c>
      <c r="G25" s="27">
        <f t="shared" si="1"/>
        <v>5.61667631731326</v>
      </c>
    </row>
    <row r="26" spans="1:7" ht="12.75">
      <c r="A26" s="29" t="s">
        <v>329</v>
      </c>
      <c r="B26" s="19">
        <v>150</v>
      </c>
      <c r="C26" s="27">
        <f t="shared" si="2"/>
        <v>0.8685581933989577</v>
      </c>
      <c r="E26" s="2" t="s">
        <v>7</v>
      </c>
      <c r="F26" s="19">
        <v>240</v>
      </c>
      <c r="G26" s="27">
        <f t="shared" si="1"/>
        <v>1.3896931094383325</v>
      </c>
    </row>
    <row r="27" spans="1:7" ht="12.75">
      <c r="A27" s="29" t="s">
        <v>148</v>
      </c>
      <c r="B27" s="19">
        <v>15185</v>
      </c>
      <c r="C27" s="27">
        <f t="shared" si="2"/>
        <v>87.92704111175449</v>
      </c>
      <c r="E27" s="2" t="s">
        <v>139</v>
      </c>
      <c r="F27" s="19">
        <v>65</v>
      </c>
      <c r="G27" s="27">
        <f t="shared" si="1"/>
        <v>0.37637521713954836</v>
      </c>
    </row>
    <row r="28" spans="1:7" ht="12.75">
      <c r="A28" s="29" t="s">
        <v>330</v>
      </c>
      <c r="B28" s="19">
        <v>35</v>
      </c>
      <c r="C28" s="27">
        <f t="shared" si="2"/>
        <v>0.2026635784597568</v>
      </c>
      <c r="F28" s="19"/>
      <c r="G28" s="27"/>
    </row>
    <row r="29" spans="1:7" ht="12.75">
      <c r="A29" s="29" t="s">
        <v>331</v>
      </c>
      <c r="B29" s="19">
        <v>1775</v>
      </c>
      <c r="C29" s="27">
        <f t="shared" si="2"/>
        <v>10.277938621887666</v>
      </c>
      <c r="E29" s="2" t="s">
        <v>140</v>
      </c>
      <c r="F29" s="30">
        <v>38.6</v>
      </c>
      <c r="G29" s="27" t="s">
        <v>195</v>
      </c>
    </row>
    <row r="30" spans="1:7" ht="12.75">
      <c r="A30" s="26"/>
      <c r="B30" s="19"/>
      <c r="C30" s="27"/>
      <c r="F30" s="19"/>
      <c r="G30" s="27"/>
    </row>
    <row r="31" spans="1:7" ht="12.75">
      <c r="A31" s="28" t="s">
        <v>150</v>
      </c>
      <c r="B31" s="19"/>
      <c r="C31" s="27"/>
      <c r="E31" s="2" t="s">
        <v>8</v>
      </c>
      <c r="F31" s="19">
        <v>15930</v>
      </c>
      <c r="G31" s="27">
        <f aca="true" t="shared" si="3" ref="G31:G38">F31*100/F$11</f>
        <v>92.24088013896932</v>
      </c>
    </row>
    <row r="32" spans="1:7" ht="12.75">
      <c r="A32" s="29" t="s">
        <v>149</v>
      </c>
      <c r="B32" s="19">
        <v>65</v>
      </c>
      <c r="C32" s="27">
        <f>B32*100/B$10</f>
        <v>0.37637521713954836</v>
      </c>
      <c r="E32" s="2" t="s">
        <v>9</v>
      </c>
      <c r="F32" s="19">
        <v>8360</v>
      </c>
      <c r="G32" s="27">
        <f t="shared" si="3"/>
        <v>48.40764331210191</v>
      </c>
    </row>
    <row r="33" spans="1:7" ht="12.75">
      <c r="A33" s="29" t="s">
        <v>151</v>
      </c>
      <c r="B33" s="19">
        <v>17205</v>
      </c>
      <c r="C33" s="27">
        <f>B33*100/B$10</f>
        <v>99.62362478286045</v>
      </c>
      <c r="E33" s="2" t="s">
        <v>10</v>
      </c>
      <c r="F33" s="19">
        <v>7570</v>
      </c>
      <c r="G33" s="27">
        <f t="shared" si="3"/>
        <v>43.8332368268674</v>
      </c>
    </row>
    <row r="34" spans="1:7" ht="12.75">
      <c r="A34" s="29" t="s">
        <v>332</v>
      </c>
      <c r="B34" s="19">
        <v>35</v>
      </c>
      <c r="C34" s="27">
        <f>B34*100/B$10</f>
        <v>0.2026635784597568</v>
      </c>
      <c r="E34" s="2" t="s">
        <v>11</v>
      </c>
      <c r="F34" s="19">
        <v>15505</v>
      </c>
      <c r="G34" s="27">
        <f t="shared" si="3"/>
        <v>89.77996525767226</v>
      </c>
    </row>
    <row r="35" spans="1:7" ht="12.75">
      <c r="A35" s="26"/>
      <c r="B35" s="19"/>
      <c r="C35" s="27"/>
      <c r="E35" s="2" t="s">
        <v>13</v>
      </c>
      <c r="F35" s="19">
        <v>1730</v>
      </c>
      <c r="G35" s="27">
        <f t="shared" si="3"/>
        <v>10.01737116386798</v>
      </c>
    </row>
    <row r="36" spans="1:7" ht="12.75">
      <c r="A36" s="31" t="s">
        <v>152</v>
      </c>
      <c r="B36" s="19"/>
      <c r="C36" s="27"/>
      <c r="E36" s="2" t="s">
        <v>14</v>
      </c>
      <c r="F36" s="19">
        <v>1270</v>
      </c>
      <c r="G36" s="27">
        <f t="shared" si="3"/>
        <v>7.353792704111175</v>
      </c>
    </row>
    <row r="37" spans="1:7" ht="12.75">
      <c r="A37" s="31" t="s">
        <v>175</v>
      </c>
      <c r="B37" s="24">
        <v>17110</v>
      </c>
      <c r="C37" s="20">
        <f aca="true" t="shared" si="4" ref="C37:C46">B37*100/B$37</f>
        <v>100</v>
      </c>
      <c r="E37" s="2" t="s">
        <v>12</v>
      </c>
      <c r="F37" s="19">
        <v>680</v>
      </c>
      <c r="G37" s="27">
        <f t="shared" si="3"/>
        <v>3.937463810075275</v>
      </c>
    </row>
    <row r="38" spans="1:7" ht="12.75">
      <c r="A38" s="32" t="s">
        <v>333</v>
      </c>
      <c r="B38" s="19">
        <v>1210</v>
      </c>
      <c r="C38" s="27">
        <f t="shared" si="4"/>
        <v>7.071887784921099</v>
      </c>
      <c r="E38" s="2" t="s">
        <v>10</v>
      </c>
      <c r="F38" s="19">
        <v>590</v>
      </c>
      <c r="G38" s="27">
        <f t="shared" si="3"/>
        <v>3.4163288940359005</v>
      </c>
    </row>
    <row r="39" spans="1:7" ht="12.75">
      <c r="A39" s="32" t="s">
        <v>153</v>
      </c>
      <c r="B39" s="19">
        <v>15900</v>
      </c>
      <c r="C39" s="27">
        <f t="shared" si="4"/>
        <v>92.9281122150789</v>
      </c>
      <c r="F39" s="19"/>
      <c r="G39" s="27"/>
    </row>
    <row r="40" spans="1:7" ht="12.75">
      <c r="A40" s="32" t="s">
        <v>176</v>
      </c>
      <c r="B40" s="19">
        <v>7890</v>
      </c>
      <c r="C40" s="27">
        <f t="shared" si="4"/>
        <v>46.113383985973115</v>
      </c>
      <c r="E40" s="21" t="s">
        <v>171</v>
      </c>
      <c r="F40" s="19"/>
      <c r="G40" s="27"/>
    </row>
    <row r="41" spans="1:7" ht="12.75">
      <c r="A41" s="32" t="s">
        <v>154</v>
      </c>
      <c r="B41" s="19">
        <v>160</v>
      </c>
      <c r="C41" s="27">
        <f t="shared" si="4"/>
        <v>0.9351256575102279</v>
      </c>
      <c r="E41" s="21" t="s">
        <v>191</v>
      </c>
      <c r="F41" s="24">
        <v>16320</v>
      </c>
      <c r="G41" s="20">
        <f>F41*100/F$41</f>
        <v>100</v>
      </c>
    </row>
    <row r="42" spans="1:7" ht="12.75">
      <c r="A42" s="32" t="s">
        <v>176</v>
      </c>
      <c r="B42" s="33">
        <v>85</v>
      </c>
      <c r="C42" s="27">
        <f t="shared" si="4"/>
        <v>0.4967855055523086</v>
      </c>
      <c r="E42" s="2" t="s">
        <v>15</v>
      </c>
      <c r="F42" s="19">
        <v>2555</v>
      </c>
      <c r="G42" s="27">
        <f aca="true" t="shared" si="5" ref="G42:G48">F42*100/F$41</f>
        <v>15.655637254901961</v>
      </c>
    </row>
    <row r="43" spans="1:7" ht="12.75">
      <c r="A43" s="32" t="s">
        <v>155</v>
      </c>
      <c r="B43" s="19">
        <v>45</v>
      </c>
      <c r="C43" s="27">
        <f t="shared" si="4"/>
        <v>0.2630040911747516</v>
      </c>
      <c r="E43" s="2" t="s">
        <v>127</v>
      </c>
      <c r="F43" s="19">
        <v>11975</v>
      </c>
      <c r="G43" s="27">
        <f t="shared" si="5"/>
        <v>73.37622549019608</v>
      </c>
    </row>
    <row r="44" spans="1:7" ht="12.75">
      <c r="A44" s="32" t="s">
        <v>176</v>
      </c>
      <c r="B44" s="19">
        <v>20</v>
      </c>
      <c r="C44" s="27">
        <f t="shared" si="4"/>
        <v>0.11689070718877849</v>
      </c>
      <c r="E44" s="2" t="s">
        <v>16</v>
      </c>
      <c r="F44" s="19">
        <v>345</v>
      </c>
      <c r="G44" s="27">
        <f t="shared" si="5"/>
        <v>2.113970588235294</v>
      </c>
    </row>
    <row r="45" spans="1:7" ht="12.75">
      <c r="A45" s="32" t="s">
        <v>156</v>
      </c>
      <c r="B45" s="19">
        <v>13705</v>
      </c>
      <c r="C45" s="27">
        <f t="shared" si="4"/>
        <v>80.09935710111046</v>
      </c>
      <c r="E45" s="2" t="s">
        <v>17</v>
      </c>
      <c r="F45" s="19">
        <v>690</v>
      </c>
      <c r="G45" s="27">
        <f t="shared" si="5"/>
        <v>4.227941176470588</v>
      </c>
    </row>
    <row r="46" spans="1:7" ht="12.75">
      <c r="A46" s="32" t="s">
        <v>176</v>
      </c>
      <c r="B46" s="19">
        <v>6925</v>
      </c>
      <c r="C46" s="27">
        <f t="shared" si="4"/>
        <v>40.47340736411455</v>
      </c>
      <c r="E46" s="2" t="s">
        <v>18</v>
      </c>
      <c r="F46" s="19">
        <v>490</v>
      </c>
      <c r="G46" s="27">
        <f t="shared" si="5"/>
        <v>3.002450980392157</v>
      </c>
    </row>
    <row r="47" spans="1:7" ht="12.75">
      <c r="A47" s="26"/>
      <c r="B47" s="19"/>
      <c r="C47" s="27"/>
      <c r="E47" s="2" t="s">
        <v>19</v>
      </c>
      <c r="F47" s="19">
        <v>750</v>
      </c>
      <c r="G47" s="27">
        <f t="shared" si="5"/>
        <v>4.595588235294118</v>
      </c>
    </row>
    <row r="48" spans="1:7" ht="12.75">
      <c r="A48" s="34" t="s">
        <v>157</v>
      </c>
      <c r="B48" s="19"/>
      <c r="C48" s="27"/>
      <c r="E48" s="2" t="s">
        <v>18</v>
      </c>
      <c r="F48" s="19">
        <v>380</v>
      </c>
      <c r="G48" s="27">
        <f t="shared" si="5"/>
        <v>2.3284313725490198</v>
      </c>
    </row>
    <row r="49" spans="1:7" ht="12.75">
      <c r="A49" s="34" t="s">
        <v>335</v>
      </c>
      <c r="B49" s="24">
        <v>17270</v>
      </c>
      <c r="C49" s="20">
        <f aca="true" t="shared" si="6" ref="C49:C60">B49*100/B$10</f>
        <v>100</v>
      </c>
      <c r="F49" s="19"/>
      <c r="G49" s="27"/>
    </row>
    <row r="50" spans="1:7" ht="12.75">
      <c r="A50" s="29" t="s">
        <v>334</v>
      </c>
      <c r="B50" s="19">
        <v>17130</v>
      </c>
      <c r="C50" s="27">
        <f t="shared" si="6"/>
        <v>99.18934568616098</v>
      </c>
      <c r="E50" s="21" t="s">
        <v>172</v>
      </c>
      <c r="F50" s="19"/>
      <c r="G50" s="27"/>
    </row>
    <row r="51" spans="1:7" ht="12.75">
      <c r="A51" s="29" t="s">
        <v>336</v>
      </c>
      <c r="B51" s="19">
        <v>5980</v>
      </c>
      <c r="C51" s="27">
        <f t="shared" si="6"/>
        <v>34.626519976838445</v>
      </c>
      <c r="E51" s="21" t="s">
        <v>173</v>
      </c>
      <c r="F51" s="19"/>
      <c r="G51" s="27"/>
    </row>
    <row r="52" spans="1:7" ht="12.75">
      <c r="A52" s="29" t="s">
        <v>337</v>
      </c>
      <c r="B52" s="19">
        <v>4710</v>
      </c>
      <c r="C52" s="27">
        <f t="shared" si="6"/>
        <v>27.272727272727273</v>
      </c>
      <c r="E52" s="21" t="s">
        <v>192</v>
      </c>
      <c r="F52" s="24">
        <v>1995</v>
      </c>
      <c r="G52" s="20">
        <f>F52*100/F52</f>
        <v>100</v>
      </c>
    </row>
    <row r="53" spans="1:7" ht="12.75">
      <c r="A53" s="29" t="s">
        <v>338</v>
      </c>
      <c r="B53" s="19">
        <v>2040</v>
      </c>
      <c r="C53" s="27">
        <f t="shared" si="6"/>
        <v>11.812391430225825</v>
      </c>
      <c r="E53" s="2" t="s">
        <v>174</v>
      </c>
      <c r="F53" s="19">
        <v>775</v>
      </c>
      <c r="G53" s="27">
        <f>F53*100/F52</f>
        <v>38.847117794486216</v>
      </c>
    </row>
    <row r="54" spans="1:7" ht="12.75">
      <c r="A54" s="29" t="s">
        <v>158</v>
      </c>
      <c r="B54" s="19">
        <v>870</v>
      </c>
      <c r="C54" s="27">
        <f t="shared" si="6"/>
        <v>5.037637521713955</v>
      </c>
      <c r="F54" s="19"/>
      <c r="G54" s="27"/>
    </row>
    <row r="55" spans="1:7" ht="12.75">
      <c r="A55" s="29" t="s">
        <v>339</v>
      </c>
      <c r="B55" s="19">
        <v>3430</v>
      </c>
      <c r="C55" s="27">
        <f t="shared" si="6"/>
        <v>19.861030689056168</v>
      </c>
      <c r="E55" s="21" t="s">
        <v>177</v>
      </c>
      <c r="F55" s="19"/>
      <c r="G55" s="27"/>
    </row>
    <row r="56" spans="1:7" ht="12.75">
      <c r="A56" s="29" t="s">
        <v>159</v>
      </c>
      <c r="B56" s="19">
        <v>420</v>
      </c>
      <c r="C56" s="27">
        <f t="shared" si="6"/>
        <v>2.4319629415170816</v>
      </c>
      <c r="E56" s="21" t="s">
        <v>178</v>
      </c>
      <c r="F56" s="19"/>
      <c r="G56" s="27"/>
    </row>
    <row r="57" spans="1:7" ht="12.75">
      <c r="A57" s="29" t="s">
        <v>340</v>
      </c>
      <c r="B57" s="19">
        <v>970</v>
      </c>
      <c r="C57" s="27">
        <f t="shared" si="6"/>
        <v>5.61667631731326</v>
      </c>
      <c r="E57" s="21" t="s">
        <v>179</v>
      </c>
      <c r="F57" s="24">
        <v>2365</v>
      </c>
      <c r="G57" s="20">
        <f aca="true" t="shared" si="7" ref="G57:G62">F57*100/F$57</f>
        <v>100</v>
      </c>
    </row>
    <row r="58" spans="1:7" ht="12.75">
      <c r="A58" s="29" t="s">
        <v>160</v>
      </c>
      <c r="B58" s="19">
        <v>270</v>
      </c>
      <c r="C58" s="27">
        <f t="shared" si="6"/>
        <v>1.563404748118124</v>
      </c>
      <c r="E58" s="2" t="s">
        <v>20</v>
      </c>
      <c r="F58" s="19">
        <v>40</v>
      </c>
      <c r="G58" s="27">
        <f t="shared" si="7"/>
        <v>1.6913319238900635</v>
      </c>
    </row>
    <row r="59" spans="1:7" ht="12.75">
      <c r="A59" s="29" t="s">
        <v>341</v>
      </c>
      <c r="B59" s="19">
        <v>140</v>
      </c>
      <c r="C59" s="27">
        <f t="shared" si="6"/>
        <v>0.8106543138390272</v>
      </c>
      <c r="E59" s="2" t="s">
        <v>21</v>
      </c>
      <c r="F59" s="19">
        <v>25</v>
      </c>
      <c r="G59" s="27">
        <f t="shared" si="7"/>
        <v>1.0570824524312896</v>
      </c>
    </row>
    <row r="60" spans="1:7" ht="12.75">
      <c r="A60" s="29" t="s">
        <v>161</v>
      </c>
      <c r="B60" s="19">
        <v>30</v>
      </c>
      <c r="C60" s="27">
        <f t="shared" si="6"/>
        <v>0.17371163867979156</v>
      </c>
      <c r="E60" s="2" t="s">
        <v>180</v>
      </c>
      <c r="F60" s="19">
        <v>710</v>
      </c>
      <c r="G60" s="27">
        <f t="shared" si="7"/>
        <v>30.021141649048626</v>
      </c>
    </row>
    <row r="61" spans="1:7" ht="12.75">
      <c r="A61" s="29" t="s">
        <v>162</v>
      </c>
      <c r="B61" s="19">
        <v>110</v>
      </c>
      <c r="C61" s="27">
        <f>B61*100/B$10</f>
        <v>0.6369426751592356</v>
      </c>
      <c r="E61" s="2" t="s">
        <v>22</v>
      </c>
      <c r="F61" s="19">
        <v>720</v>
      </c>
      <c r="G61" s="27">
        <f t="shared" si="7"/>
        <v>30.443974630021142</v>
      </c>
    </row>
    <row r="62" spans="1:7" ht="12.75">
      <c r="A62" s="29"/>
      <c r="B62" s="19"/>
      <c r="C62" s="27"/>
      <c r="E62" s="2" t="s">
        <v>181</v>
      </c>
      <c r="F62" s="19">
        <v>870</v>
      </c>
      <c r="G62" s="27">
        <f t="shared" si="7"/>
        <v>36.78646934460888</v>
      </c>
    </row>
    <row r="63" spans="1:7" ht="12.75">
      <c r="A63" s="34" t="s">
        <v>163</v>
      </c>
      <c r="B63" s="19"/>
      <c r="C63" s="27"/>
      <c r="F63" s="19"/>
      <c r="G63" s="27"/>
    </row>
    <row r="64" spans="1:7" ht="14.25">
      <c r="A64" s="28" t="s">
        <v>306</v>
      </c>
      <c r="B64" s="24">
        <v>5980</v>
      </c>
      <c r="C64" s="20">
        <f aca="true" t="shared" si="8" ref="C64:C73">B64*100/B$64</f>
        <v>100</v>
      </c>
      <c r="E64" s="21" t="s">
        <v>182</v>
      </c>
      <c r="F64" s="19"/>
      <c r="G64" s="27"/>
    </row>
    <row r="65" spans="1:7" ht="12.75">
      <c r="A65" s="29" t="s">
        <v>164</v>
      </c>
      <c r="B65" s="19">
        <v>5635</v>
      </c>
      <c r="C65" s="27">
        <f t="shared" si="8"/>
        <v>94.23076923076923</v>
      </c>
      <c r="E65" s="21" t="s">
        <v>193</v>
      </c>
      <c r="F65" s="24">
        <v>14505</v>
      </c>
      <c r="G65" s="20">
        <f>F65*100/F$65</f>
        <v>100</v>
      </c>
    </row>
    <row r="66" spans="1:7" ht="12.75">
      <c r="A66" s="29" t="s">
        <v>165</v>
      </c>
      <c r="B66" s="19">
        <v>4255</v>
      </c>
      <c r="C66" s="27">
        <f t="shared" si="8"/>
        <v>71.15384615384616</v>
      </c>
      <c r="E66" s="2" t="s">
        <v>23</v>
      </c>
      <c r="F66" s="19">
        <v>1675</v>
      </c>
      <c r="G66" s="27">
        <f aca="true" t="shared" si="9" ref="G66:G72">F66*100/F$65</f>
        <v>11.547742157876595</v>
      </c>
    </row>
    <row r="67" spans="1:7" ht="12.75">
      <c r="A67" s="29" t="s">
        <v>166</v>
      </c>
      <c r="B67" s="19">
        <v>4800</v>
      </c>
      <c r="C67" s="27">
        <f t="shared" si="8"/>
        <v>80.2675585284281</v>
      </c>
      <c r="E67" s="2" t="s">
        <v>183</v>
      </c>
      <c r="F67" s="19">
        <v>3395</v>
      </c>
      <c r="G67" s="27">
        <f t="shared" si="9"/>
        <v>23.40572216477077</v>
      </c>
    </row>
    <row r="68" spans="1:7" ht="12.75">
      <c r="A68" s="29" t="s">
        <v>165</v>
      </c>
      <c r="B68" s="19">
        <v>3740</v>
      </c>
      <c r="C68" s="27">
        <f t="shared" si="8"/>
        <v>62.541806020066886</v>
      </c>
      <c r="E68" s="2" t="s">
        <v>184</v>
      </c>
      <c r="F68" s="19">
        <v>4890</v>
      </c>
      <c r="G68" s="27">
        <f t="shared" si="9"/>
        <v>33.71251292657704</v>
      </c>
    </row>
    <row r="69" spans="1:7" ht="12.75">
      <c r="A69" s="29" t="s">
        <v>167</v>
      </c>
      <c r="B69" s="19">
        <v>510</v>
      </c>
      <c r="C69" s="27">
        <f t="shared" si="8"/>
        <v>8.528428093645484</v>
      </c>
      <c r="E69" s="2" t="s">
        <v>24</v>
      </c>
      <c r="F69" s="19">
        <v>2825</v>
      </c>
      <c r="G69" s="27">
        <f t="shared" si="9"/>
        <v>19.476042743881422</v>
      </c>
    </row>
    <row r="70" spans="1:7" ht="12.75">
      <c r="A70" s="29" t="s">
        <v>165</v>
      </c>
      <c r="B70" s="19">
        <v>290</v>
      </c>
      <c r="C70" s="27">
        <f t="shared" si="8"/>
        <v>4.849498327759197</v>
      </c>
      <c r="E70" s="2" t="s">
        <v>25</v>
      </c>
      <c r="F70" s="19">
        <v>625</v>
      </c>
      <c r="G70" s="27">
        <f t="shared" si="9"/>
        <v>4.308859014133057</v>
      </c>
    </row>
    <row r="71" spans="1:7" ht="12.75">
      <c r="A71" s="29" t="s">
        <v>168</v>
      </c>
      <c r="B71" s="19">
        <v>345</v>
      </c>
      <c r="C71" s="27">
        <f t="shared" si="8"/>
        <v>5.769230769230769</v>
      </c>
      <c r="E71" s="2" t="s">
        <v>26</v>
      </c>
      <c r="F71" s="19">
        <v>910</v>
      </c>
      <c r="G71" s="27">
        <f t="shared" si="9"/>
        <v>6.273698724577732</v>
      </c>
    </row>
    <row r="72" spans="1:7" ht="12.75">
      <c r="A72" s="29" t="s">
        <v>169</v>
      </c>
      <c r="B72" s="19">
        <v>265</v>
      </c>
      <c r="C72" s="27">
        <f t="shared" si="8"/>
        <v>4.431438127090301</v>
      </c>
      <c r="E72" s="2" t="s">
        <v>185</v>
      </c>
      <c r="F72" s="19">
        <v>180</v>
      </c>
      <c r="G72" s="27">
        <f t="shared" si="9"/>
        <v>1.2409513960703207</v>
      </c>
    </row>
    <row r="73" spans="1:7" ht="12.75">
      <c r="A73" s="29" t="s">
        <v>170</v>
      </c>
      <c r="B73" s="19">
        <v>35</v>
      </c>
      <c r="C73" s="27">
        <f t="shared" si="8"/>
        <v>0.5852842809364549</v>
      </c>
      <c r="F73" s="19"/>
      <c r="G73" s="27"/>
    </row>
    <row r="74" spans="1:7" ht="12.75">
      <c r="A74" s="26"/>
      <c r="B74" s="35"/>
      <c r="C74" s="23"/>
      <c r="E74" s="2" t="s">
        <v>186</v>
      </c>
      <c r="F74" s="35" t="s">
        <v>195</v>
      </c>
      <c r="G74" s="36">
        <f>SUM(F68:F72)*100/F65</f>
        <v>65.01206480523958</v>
      </c>
    </row>
    <row r="75" spans="1:7" ht="12.75">
      <c r="A75" s="18" t="s">
        <v>188</v>
      </c>
      <c r="B75" s="19"/>
      <c r="C75" s="27"/>
      <c r="E75" s="2" t="s">
        <v>187</v>
      </c>
      <c r="F75" s="35" t="s">
        <v>195</v>
      </c>
      <c r="G75" s="36">
        <f>(F71+F72)*100/F65</f>
        <v>7.514650120648052</v>
      </c>
    </row>
    <row r="76" spans="1:7" ht="12.75">
      <c r="A76" s="18" t="s">
        <v>194</v>
      </c>
      <c r="B76" s="24">
        <v>17110</v>
      </c>
      <c r="C76" s="20">
        <f>B76*100/B$37</f>
        <v>100</v>
      </c>
      <c r="F76" s="19"/>
      <c r="G76" s="27"/>
    </row>
    <row r="77" spans="1:7" ht="12.75">
      <c r="A77" s="26" t="s">
        <v>342</v>
      </c>
      <c r="B77" s="19">
        <v>8485</v>
      </c>
      <c r="C77" s="27">
        <f aca="true" t="shared" si="10" ref="C77:C83">B77*100/B$37</f>
        <v>49.59088252483927</v>
      </c>
      <c r="E77" s="37" t="s">
        <v>221</v>
      </c>
      <c r="F77" s="19"/>
      <c r="G77" s="27"/>
    </row>
    <row r="78" spans="1:7" ht="12.75">
      <c r="A78" s="26" t="s">
        <v>189</v>
      </c>
      <c r="B78" s="19">
        <v>7170</v>
      </c>
      <c r="C78" s="27">
        <f t="shared" si="10"/>
        <v>41.90531852717709</v>
      </c>
      <c r="E78" s="37" t="s">
        <v>249</v>
      </c>
      <c r="F78" s="24">
        <v>15870</v>
      </c>
      <c r="G78" s="20">
        <f>F78*100/F$78</f>
        <v>100</v>
      </c>
    </row>
    <row r="79" spans="1:7" ht="12.75">
      <c r="A79" s="26" t="s">
        <v>343</v>
      </c>
      <c r="B79" s="19">
        <v>4535</v>
      </c>
      <c r="C79" s="27">
        <f t="shared" si="10"/>
        <v>26.504967855055522</v>
      </c>
      <c r="E79" s="38" t="s">
        <v>27</v>
      </c>
      <c r="F79" s="19">
        <v>390</v>
      </c>
      <c r="G79" s="27">
        <f>F79*100/F$78</f>
        <v>2.4574669187145557</v>
      </c>
    </row>
    <row r="80" spans="1:7" ht="12.75">
      <c r="A80" s="26" t="s">
        <v>344</v>
      </c>
      <c r="B80" s="19">
        <v>2640</v>
      </c>
      <c r="C80" s="27">
        <f t="shared" si="10"/>
        <v>15.42957334891876</v>
      </c>
      <c r="E80" s="38"/>
      <c r="F80" s="19"/>
      <c r="G80" s="27"/>
    </row>
    <row r="81" spans="1:7" ht="12.75">
      <c r="A81" s="26" t="s">
        <v>345</v>
      </c>
      <c r="B81" s="19">
        <v>1195</v>
      </c>
      <c r="C81" s="27">
        <f t="shared" si="10"/>
        <v>6.984219754529515</v>
      </c>
      <c r="E81" s="38"/>
      <c r="F81" s="19"/>
      <c r="G81" s="27"/>
    </row>
    <row r="82" spans="1:7" ht="12.75">
      <c r="A82" s="26" t="s">
        <v>346</v>
      </c>
      <c r="B82" s="19">
        <v>1440</v>
      </c>
      <c r="C82" s="27">
        <f t="shared" si="10"/>
        <v>8.416130917592051</v>
      </c>
      <c r="E82" s="38"/>
      <c r="F82" s="19"/>
      <c r="G82" s="27"/>
    </row>
    <row r="83" spans="1:7" ht="13.5" thickBot="1">
      <c r="A83" s="39" t="s">
        <v>347</v>
      </c>
      <c r="B83" s="40">
        <v>1455</v>
      </c>
      <c r="C83" s="41">
        <f t="shared" si="10"/>
        <v>8.503798947983634</v>
      </c>
      <c r="D83" s="42"/>
      <c r="E83" s="43"/>
      <c r="F83" s="40"/>
      <c r="G83" s="41"/>
    </row>
    <row r="84" ht="13.5" thickTop="1">
      <c r="A84" s="46" t="s">
        <v>362</v>
      </c>
    </row>
    <row r="85" ht="12.75">
      <c r="A85" s="44" t="s">
        <v>196</v>
      </c>
    </row>
    <row r="86" ht="12.75">
      <c r="A86" s="2" t="s">
        <v>197</v>
      </c>
    </row>
    <row r="87" ht="12.75">
      <c r="A87" s="2" t="s">
        <v>295</v>
      </c>
    </row>
    <row r="88" ht="14.25">
      <c r="A88" s="45" t="s">
        <v>359</v>
      </c>
    </row>
    <row r="89" ht="14.25">
      <c r="A89" s="45" t="s">
        <v>128</v>
      </c>
    </row>
    <row r="90" ht="12.75">
      <c r="A90" s="2" t="s">
        <v>198</v>
      </c>
    </row>
  </sheetData>
  <printOptions/>
  <pageMargins left="0.65" right="0.75" top="0.4" bottom="0.38" header="0.27" footer="0.31"/>
  <pageSetup fitToHeight="1" fitToWidth="1" horizontalDpi="600" verticalDpi="600" orientation="portrait" scale="64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zoomScaleSheetLayoutView="75" workbookViewId="0" topLeftCell="A2">
      <selection activeCell="B3" sqref="B3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12.75" hidden="1">
      <c r="A1" s="46" t="s">
        <v>361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15"/>
      <c r="B9" s="16"/>
      <c r="C9" s="47"/>
      <c r="F9" s="48"/>
      <c r="G9" s="47"/>
    </row>
    <row r="10" spans="1:7" ht="12.75">
      <c r="A10" s="49" t="s">
        <v>199</v>
      </c>
      <c r="B10" s="22"/>
      <c r="C10" s="27"/>
      <c r="E10" s="21" t="s">
        <v>220</v>
      </c>
      <c r="F10" s="19"/>
      <c r="G10" s="27"/>
    </row>
    <row r="11" spans="1:7" ht="12.75">
      <c r="A11" s="49" t="s">
        <v>241</v>
      </c>
      <c r="B11" s="24">
        <v>16195</v>
      </c>
      <c r="C11" s="20">
        <f>B11*100/B$11</f>
        <v>100</v>
      </c>
      <c r="E11" s="21" t="s">
        <v>248</v>
      </c>
      <c r="F11" s="24">
        <v>9225</v>
      </c>
      <c r="G11" s="20">
        <f>F11*100/F$11</f>
        <v>100</v>
      </c>
    </row>
    <row r="12" spans="1:7" ht="12.75">
      <c r="A12" s="50" t="s">
        <v>28</v>
      </c>
      <c r="B12" s="19">
        <v>10330</v>
      </c>
      <c r="C12" s="27">
        <f>B12*100/B$11</f>
        <v>63.78511886384687</v>
      </c>
      <c r="E12" s="3" t="s">
        <v>54</v>
      </c>
      <c r="F12" s="51">
        <v>5965</v>
      </c>
      <c r="G12" s="52">
        <f aca="true" t="shared" si="0" ref="G12:G17">F12*100/F$11</f>
        <v>64.66124661246613</v>
      </c>
    </row>
    <row r="13" spans="1:7" ht="12.75">
      <c r="A13" s="50" t="s">
        <v>200</v>
      </c>
      <c r="B13" s="19">
        <v>10270</v>
      </c>
      <c r="C13" s="27">
        <f>B13*100/B$11</f>
        <v>63.41463414634146</v>
      </c>
      <c r="E13" s="2" t="s">
        <v>55</v>
      </c>
      <c r="F13" s="19">
        <v>2365</v>
      </c>
      <c r="G13" s="27">
        <f t="shared" si="0"/>
        <v>25.636856368563684</v>
      </c>
    </row>
    <row r="14" spans="1:7" ht="12.75">
      <c r="A14" s="50" t="s">
        <v>29</v>
      </c>
      <c r="B14" s="19">
        <v>9505</v>
      </c>
      <c r="C14" s="27">
        <f>B14*100/B$11</f>
        <v>58.69095399814758</v>
      </c>
      <c r="E14" s="3" t="s">
        <v>287</v>
      </c>
      <c r="F14" s="51">
        <v>220</v>
      </c>
      <c r="G14" s="52">
        <f t="shared" si="0"/>
        <v>2.3848238482384825</v>
      </c>
    </row>
    <row r="15" spans="1:7" ht="12.75">
      <c r="A15" s="50" t="s">
        <v>30</v>
      </c>
      <c r="B15" s="19">
        <v>765</v>
      </c>
      <c r="C15" s="27">
        <f>B15*100/B$11</f>
        <v>4.723680148193887</v>
      </c>
      <c r="E15" s="2" t="s">
        <v>56</v>
      </c>
      <c r="F15" s="19">
        <v>205</v>
      </c>
      <c r="G15" s="27">
        <f t="shared" si="0"/>
        <v>2.2222222222222223</v>
      </c>
    </row>
    <row r="16" spans="1:7" ht="12.75">
      <c r="A16" s="50" t="s">
        <v>201</v>
      </c>
      <c r="B16" s="19" t="s">
        <v>195</v>
      </c>
      <c r="C16" s="27">
        <f>B15*100/B13</f>
        <v>7.44888023369036</v>
      </c>
      <c r="E16" s="2" t="s">
        <v>57</v>
      </c>
      <c r="F16" s="19">
        <v>145</v>
      </c>
      <c r="G16" s="27">
        <f t="shared" si="0"/>
        <v>1.5718157181571815</v>
      </c>
    </row>
    <row r="17" spans="1:7" ht="12.75">
      <c r="A17" s="50" t="s">
        <v>31</v>
      </c>
      <c r="B17" s="19">
        <v>60</v>
      </c>
      <c r="C17" s="27">
        <f>B17*100/B$11</f>
        <v>0.3704847175054029</v>
      </c>
      <c r="E17" s="2" t="s">
        <v>58</v>
      </c>
      <c r="F17" s="19">
        <v>330</v>
      </c>
      <c r="G17" s="27">
        <f t="shared" si="0"/>
        <v>3.5772357723577235</v>
      </c>
    </row>
    <row r="18" spans="1:7" ht="12.75">
      <c r="A18" s="50" t="s">
        <v>32</v>
      </c>
      <c r="B18" s="19">
        <v>5865</v>
      </c>
      <c r="C18" s="27">
        <f>B18*100/B$11</f>
        <v>36.21488113615313</v>
      </c>
      <c r="E18" s="2" t="s">
        <v>302</v>
      </c>
      <c r="F18" s="30">
        <v>27.5</v>
      </c>
      <c r="G18" s="27" t="s">
        <v>195</v>
      </c>
    </row>
    <row r="19" spans="1:7" ht="12.75">
      <c r="A19" s="50"/>
      <c r="B19" s="19"/>
      <c r="C19" s="27"/>
      <c r="F19" s="19"/>
      <c r="G19" s="27"/>
    </row>
    <row r="20" spans="1:7" ht="12.75">
      <c r="A20" s="49" t="s">
        <v>242</v>
      </c>
      <c r="B20" s="24">
        <v>7685</v>
      </c>
      <c r="C20" s="20">
        <f>B20*100/B$20</f>
        <v>100</v>
      </c>
      <c r="E20" s="21" t="s">
        <v>224</v>
      </c>
      <c r="F20" s="24"/>
      <c r="G20" s="20"/>
    </row>
    <row r="21" spans="1:7" ht="14.25">
      <c r="A21" s="50" t="s">
        <v>33</v>
      </c>
      <c r="B21" s="19">
        <v>4195</v>
      </c>
      <c r="C21" s="27">
        <f>B21*100/B$20</f>
        <v>54.58685751463891</v>
      </c>
      <c r="E21" s="21" t="s">
        <v>314</v>
      </c>
      <c r="F21" s="24">
        <v>5980</v>
      </c>
      <c r="G21" s="20">
        <f>F21*100/F$21</f>
        <v>100</v>
      </c>
    </row>
    <row r="22" spans="1:7" ht="12.75">
      <c r="A22" s="50" t="s">
        <v>200</v>
      </c>
      <c r="B22" s="19">
        <v>4170</v>
      </c>
      <c r="C22" s="27">
        <f>B22*100/B$20</f>
        <v>54.2615484710475</v>
      </c>
      <c r="E22" s="2" t="s">
        <v>225</v>
      </c>
      <c r="F22" s="19">
        <v>475</v>
      </c>
      <c r="G22" s="27">
        <f aca="true" t="shared" si="1" ref="G22:G31">F22*100/F$21</f>
        <v>7.94314381270903</v>
      </c>
    </row>
    <row r="23" spans="1:7" ht="12.75">
      <c r="A23" s="50" t="s">
        <v>34</v>
      </c>
      <c r="B23" s="19">
        <v>3795</v>
      </c>
      <c r="C23" s="27">
        <f>B23*100/B$20</f>
        <v>49.381912817176314</v>
      </c>
      <c r="E23" s="2" t="s">
        <v>226</v>
      </c>
      <c r="F23" s="19">
        <v>375</v>
      </c>
      <c r="G23" s="27">
        <f t="shared" si="1"/>
        <v>6.270903010033445</v>
      </c>
    </row>
    <row r="24" spans="1:7" ht="12.75">
      <c r="A24" s="50"/>
      <c r="B24" s="19"/>
      <c r="C24" s="27"/>
      <c r="E24" s="2" t="s">
        <v>227</v>
      </c>
      <c r="F24" s="19">
        <v>790</v>
      </c>
      <c r="G24" s="27">
        <f t="shared" si="1"/>
        <v>13.210702341137123</v>
      </c>
    </row>
    <row r="25" spans="1:7" ht="12.75">
      <c r="A25" s="49" t="s">
        <v>243</v>
      </c>
      <c r="B25" s="24">
        <v>130</v>
      </c>
      <c r="C25" s="20">
        <f>B25*100/B$25</f>
        <v>100</v>
      </c>
      <c r="E25" s="2" t="s">
        <v>228</v>
      </c>
      <c r="F25" s="19">
        <v>760</v>
      </c>
      <c r="G25" s="27">
        <f t="shared" si="1"/>
        <v>12.709030100334449</v>
      </c>
    </row>
    <row r="26" spans="1:7" ht="12.75">
      <c r="A26" s="50" t="s">
        <v>35</v>
      </c>
      <c r="B26" s="19">
        <v>65</v>
      </c>
      <c r="C26" s="27">
        <f>B26*100/B$25</f>
        <v>50</v>
      </c>
      <c r="E26" s="2" t="s">
        <v>229</v>
      </c>
      <c r="F26" s="19">
        <v>930</v>
      </c>
      <c r="G26" s="27">
        <f t="shared" si="1"/>
        <v>15.551839464882944</v>
      </c>
    </row>
    <row r="27" spans="1:7" ht="12.75">
      <c r="A27" s="50"/>
      <c r="B27" s="19"/>
      <c r="C27" s="27"/>
      <c r="E27" s="2" t="s">
        <v>230</v>
      </c>
      <c r="F27" s="19">
        <v>1265</v>
      </c>
      <c r="G27" s="27">
        <f t="shared" si="1"/>
        <v>21.153846153846153</v>
      </c>
    </row>
    <row r="28" spans="1:7" ht="12.75">
      <c r="A28" s="49" t="s">
        <v>202</v>
      </c>
      <c r="B28" s="19"/>
      <c r="C28" s="27"/>
      <c r="E28" s="2" t="s">
        <v>231</v>
      </c>
      <c r="F28" s="19">
        <v>605</v>
      </c>
      <c r="G28" s="27">
        <f t="shared" si="1"/>
        <v>10.117056856187292</v>
      </c>
    </row>
    <row r="29" spans="1:7" ht="12.75">
      <c r="A29" s="49" t="s">
        <v>244</v>
      </c>
      <c r="B29" s="24">
        <v>9505</v>
      </c>
      <c r="C29" s="20">
        <f>B29*100/B$29</f>
        <v>100</v>
      </c>
      <c r="E29" s="2" t="s">
        <v>232</v>
      </c>
      <c r="F29" s="19">
        <v>535</v>
      </c>
      <c r="G29" s="27">
        <f t="shared" si="1"/>
        <v>8.946488294314381</v>
      </c>
    </row>
    <row r="30" spans="1:7" ht="12.75">
      <c r="A30" s="49" t="s">
        <v>203</v>
      </c>
      <c r="B30" s="19"/>
      <c r="C30" s="27"/>
      <c r="E30" s="2" t="s">
        <v>233</v>
      </c>
      <c r="F30" s="19">
        <v>155</v>
      </c>
      <c r="G30" s="27">
        <f t="shared" si="1"/>
        <v>2.591973244147157</v>
      </c>
    </row>
    <row r="31" spans="1:7" ht="12.75">
      <c r="A31" s="50" t="s">
        <v>204</v>
      </c>
      <c r="B31" s="19">
        <v>1395</v>
      </c>
      <c r="C31" s="27">
        <f>B31*100/B$29</f>
        <v>14.676486059968438</v>
      </c>
      <c r="E31" s="2" t="s">
        <v>234</v>
      </c>
      <c r="F31" s="19">
        <v>85</v>
      </c>
      <c r="G31" s="27">
        <f t="shared" si="1"/>
        <v>1.4214046822742474</v>
      </c>
    </row>
    <row r="32" spans="1:7" ht="12.75">
      <c r="A32" s="50" t="s">
        <v>205</v>
      </c>
      <c r="B32" s="19">
        <v>2540</v>
      </c>
      <c r="C32" s="27">
        <f>B32*100/B$29</f>
        <v>26.72277748553393</v>
      </c>
      <c r="E32" s="2" t="s">
        <v>132</v>
      </c>
      <c r="F32" s="19">
        <v>45568</v>
      </c>
      <c r="G32" s="27" t="s">
        <v>195</v>
      </c>
    </row>
    <row r="33" spans="1:7" ht="12.75">
      <c r="A33" s="50" t="s">
        <v>206</v>
      </c>
      <c r="B33" s="19">
        <v>1760</v>
      </c>
      <c r="C33" s="27">
        <f>B33*100/B$29</f>
        <v>18.516570226196738</v>
      </c>
      <c r="F33" s="19"/>
      <c r="G33" s="27"/>
    </row>
    <row r="34" spans="1:7" ht="12.75">
      <c r="A34" s="50" t="s">
        <v>36</v>
      </c>
      <c r="B34" s="19">
        <v>20</v>
      </c>
      <c r="C34" s="27">
        <f>B34*100/B$29</f>
        <v>0.21041557075223566</v>
      </c>
      <c r="E34" s="2" t="s">
        <v>59</v>
      </c>
      <c r="F34" s="19">
        <v>5595</v>
      </c>
      <c r="G34" s="27">
        <f>F34*100/F$21</f>
        <v>93.56187290969899</v>
      </c>
    </row>
    <row r="35" spans="1:7" ht="12.75">
      <c r="A35" s="50" t="s">
        <v>207</v>
      </c>
      <c r="B35" s="19"/>
      <c r="C35" s="27"/>
      <c r="E35" s="2" t="s">
        <v>296</v>
      </c>
      <c r="F35" s="19">
        <v>52744</v>
      </c>
      <c r="G35" s="27" t="s">
        <v>195</v>
      </c>
    </row>
    <row r="36" spans="1:7" ht="12.75">
      <c r="A36" s="50" t="s">
        <v>208</v>
      </c>
      <c r="B36" s="19">
        <v>1580</v>
      </c>
      <c r="C36" s="27">
        <f>B36*100/B$29</f>
        <v>16.622830089426618</v>
      </c>
      <c r="E36" s="2" t="s">
        <v>130</v>
      </c>
      <c r="F36" s="19">
        <v>880</v>
      </c>
      <c r="G36" s="27">
        <f>F36*100/F$21</f>
        <v>14.715719063545151</v>
      </c>
    </row>
    <row r="37" spans="1:7" ht="12.75">
      <c r="A37" s="50" t="s">
        <v>209</v>
      </c>
      <c r="B37" s="19"/>
      <c r="C37" s="27"/>
      <c r="E37" s="2" t="s">
        <v>297</v>
      </c>
      <c r="F37" s="19">
        <v>8900</v>
      </c>
      <c r="G37" s="27" t="s">
        <v>195</v>
      </c>
    </row>
    <row r="38" spans="1:7" ht="12.75">
      <c r="A38" s="50" t="s">
        <v>37</v>
      </c>
      <c r="B38" s="19">
        <v>2210</v>
      </c>
      <c r="C38" s="27">
        <f>B38*100/B$29</f>
        <v>23.25092056812204</v>
      </c>
      <c r="E38" s="2" t="s">
        <v>131</v>
      </c>
      <c r="F38" s="19">
        <v>340</v>
      </c>
      <c r="G38" s="27">
        <f>F38*100/F$21</f>
        <v>5.68561872909699</v>
      </c>
    </row>
    <row r="39" spans="1:7" ht="12.75">
      <c r="A39" s="50"/>
      <c r="B39" s="19"/>
      <c r="C39" s="27"/>
      <c r="E39" s="2" t="s">
        <v>298</v>
      </c>
      <c r="F39" s="19">
        <v>9673</v>
      </c>
      <c r="G39" s="27" t="s">
        <v>195</v>
      </c>
    </row>
    <row r="40" spans="1:7" ht="12.75">
      <c r="A40" s="49" t="s">
        <v>210</v>
      </c>
      <c r="B40" s="19"/>
      <c r="C40" s="27"/>
      <c r="E40" s="2" t="s">
        <v>235</v>
      </c>
      <c r="F40" s="19">
        <v>640</v>
      </c>
      <c r="G40" s="27">
        <f>F40*100/F$21</f>
        <v>10.702341137123746</v>
      </c>
    </row>
    <row r="41" spans="1:7" ht="12.75">
      <c r="A41" s="50" t="s">
        <v>211</v>
      </c>
      <c r="B41" s="19">
        <v>80</v>
      </c>
      <c r="C41" s="27">
        <f aca="true" t="shared" si="2" ref="C41:C47">B41*100/B$29</f>
        <v>0.8416622830089426</v>
      </c>
      <c r="E41" s="2" t="s">
        <v>299</v>
      </c>
      <c r="F41" s="19">
        <v>4938</v>
      </c>
      <c r="G41" s="27" t="s">
        <v>195</v>
      </c>
    </row>
    <row r="42" spans="1:7" ht="12.75">
      <c r="A42" s="50" t="s">
        <v>38</v>
      </c>
      <c r="B42" s="19">
        <v>1455</v>
      </c>
      <c r="C42" s="27">
        <f t="shared" si="2"/>
        <v>15.307732772225144</v>
      </c>
      <c r="E42" s="2" t="s">
        <v>236</v>
      </c>
      <c r="F42" s="19">
        <v>425</v>
      </c>
      <c r="G42" s="27">
        <f>F42*100/F$21</f>
        <v>7.107023411371237</v>
      </c>
    </row>
    <row r="43" spans="1:7" ht="12.75">
      <c r="A43" s="50" t="s">
        <v>39</v>
      </c>
      <c r="B43" s="19">
        <v>1295</v>
      </c>
      <c r="C43" s="27">
        <f t="shared" si="2"/>
        <v>13.62440820620726</v>
      </c>
      <c r="E43" s="2" t="s">
        <v>300</v>
      </c>
      <c r="F43" s="19">
        <v>12802</v>
      </c>
      <c r="G43" s="27" t="s">
        <v>195</v>
      </c>
    </row>
    <row r="44" spans="1:7" ht="12.75">
      <c r="A44" s="50" t="s">
        <v>40</v>
      </c>
      <c r="B44" s="19">
        <v>255</v>
      </c>
      <c r="C44" s="27">
        <f t="shared" si="2"/>
        <v>2.6827985270910046</v>
      </c>
      <c r="F44" s="19"/>
      <c r="G44" s="27"/>
    </row>
    <row r="45" spans="1:7" ht="14.25">
      <c r="A45" s="50" t="s">
        <v>41</v>
      </c>
      <c r="B45" s="19">
        <v>535</v>
      </c>
      <c r="C45" s="27">
        <f t="shared" si="2"/>
        <v>5.628616517622304</v>
      </c>
      <c r="E45" s="21" t="s">
        <v>315</v>
      </c>
      <c r="F45" s="24">
        <v>5635</v>
      </c>
      <c r="G45" s="20">
        <f>F45*100/F$45</f>
        <v>100</v>
      </c>
    </row>
    <row r="46" spans="1:7" ht="12.75">
      <c r="A46" s="50" t="s">
        <v>212</v>
      </c>
      <c r="B46" s="19">
        <v>980</v>
      </c>
      <c r="C46" s="27">
        <f t="shared" si="2"/>
        <v>10.310362966859548</v>
      </c>
      <c r="E46" s="2" t="s">
        <v>225</v>
      </c>
      <c r="F46" s="19">
        <v>440</v>
      </c>
      <c r="G46" s="27">
        <f aca="true" t="shared" si="3" ref="G46:G55">F46*100/F$45</f>
        <v>7.808340727595386</v>
      </c>
    </row>
    <row r="47" spans="1:7" ht="12.75">
      <c r="A47" s="50" t="s">
        <v>42</v>
      </c>
      <c r="B47" s="19">
        <v>265</v>
      </c>
      <c r="C47" s="27">
        <f t="shared" si="2"/>
        <v>2.7880063124671226</v>
      </c>
      <c r="E47" s="2" t="s">
        <v>226</v>
      </c>
      <c r="F47" s="19">
        <v>315</v>
      </c>
      <c r="G47" s="27">
        <f t="shared" si="3"/>
        <v>5.590062111801243</v>
      </c>
    </row>
    <row r="48" spans="1:7" ht="12.75">
      <c r="A48" s="50" t="s">
        <v>213</v>
      </c>
      <c r="B48" s="19"/>
      <c r="C48" s="27"/>
      <c r="E48" s="2" t="s">
        <v>227</v>
      </c>
      <c r="F48" s="19">
        <v>730</v>
      </c>
      <c r="G48" s="27">
        <f t="shared" si="3"/>
        <v>12.9547471162378</v>
      </c>
    </row>
    <row r="49" spans="1:7" ht="12.75">
      <c r="A49" s="50" t="s">
        <v>43</v>
      </c>
      <c r="B49" s="19">
        <v>475</v>
      </c>
      <c r="C49" s="27">
        <f>B49*100/B$29</f>
        <v>4.997369805365597</v>
      </c>
      <c r="E49" s="2" t="s">
        <v>228</v>
      </c>
      <c r="F49" s="19">
        <v>755</v>
      </c>
      <c r="G49" s="27">
        <f t="shared" si="3"/>
        <v>13.398402839396628</v>
      </c>
    </row>
    <row r="50" spans="1:7" ht="12.75">
      <c r="A50" s="50" t="s">
        <v>214</v>
      </c>
      <c r="B50" s="19"/>
      <c r="C50" s="27"/>
      <c r="E50" s="2" t="s">
        <v>229</v>
      </c>
      <c r="F50" s="19">
        <v>855</v>
      </c>
      <c r="G50" s="27">
        <f t="shared" si="3"/>
        <v>15.173025732031943</v>
      </c>
    </row>
    <row r="51" spans="1:7" ht="12.75">
      <c r="A51" s="50" t="s">
        <v>285</v>
      </c>
      <c r="B51" s="19">
        <v>1145</v>
      </c>
      <c r="C51" s="27">
        <f>B51*100/B$29</f>
        <v>12.046291425565492</v>
      </c>
      <c r="E51" s="2" t="s">
        <v>230</v>
      </c>
      <c r="F51" s="19">
        <v>1215</v>
      </c>
      <c r="G51" s="27">
        <f t="shared" si="3"/>
        <v>21.56166814551908</v>
      </c>
    </row>
    <row r="52" spans="1:7" ht="12.75">
      <c r="A52" s="50" t="s">
        <v>286</v>
      </c>
      <c r="B52" s="19">
        <v>1235</v>
      </c>
      <c r="C52" s="27">
        <f>B52*100/B$29</f>
        <v>12.993161493950552</v>
      </c>
      <c r="E52" s="2" t="s">
        <v>231</v>
      </c>
      <c r="F52" s="19">
        <v>570</v>
      </c>
      <c r="G52" s="27">
        <f t="shared" si="3"/>
        <v>10.115350488021296</v>
      </c>
    </row>
    <row r="53" spans="1:7" ht="12.75">
      <c r="A53" s="50" t="s">
        <v>215</v>
      </c>
      <c r="B53" s="19"/>
      <c r="C53" s="27"/>
      <c r="E53" s="2" t="s">
        <v>232</v>
      </c>
      <c r="F53" s="19">
        <v>530</v>
      </c>
      <c r="G53" s="27">
        <f t="shared" si="3"/>
        <v>9.40550133096717</v>
      </c>
    </row>
    <row r="54" spans="1:7" ht="12.75">
      <c r="A54" s="50" t="s">
        <v>44</v>
      </c>
      <c r="B54" s="19">
        <v>925</v>
      </c>
      <c r="C54" s="27">
        <f>B54*100/B$29</f>
        <v>9.731720147290899</v>
      </c>
      <c r="E54" s="2" t="s">
        <v>233</v>
      </c>
      <c r="F54" s="19">
        <v>145</v>
      </c>
      <c r="G54" s="27">
        <f t="shared" si="3"/>
        <v>2.5732031943212066</v>
      </c>
    </row>
    <row r="55" spans="1:7" ht="12.75">
      <c r="A55" s="50" t="s">
        <v>216</v>
      </c>
      <c r="B55" s="19">
        <v>625</v>
      </c>
      <c r="C55" s="27">
        <f>B55*100/B$29</f>
        <v>6.575486586007364</v>
      </c>
      <c r="E55" s="2" t="s">
        <v>234</v>
      </c>
      <c r="F55" s="19">
        <v>75</v>
      </c>
      <c r="G55" s="27">
        <f t="shared" si="3"/>
        <v>1.3309671694764862</v>
      </c>
    </row>
    <row r="56" spans="1:7" ht="12.75">
      <c r="A56" s="50" t="s">
        <v>45</v>
      </c>
      <c r="B56" s="19">
        <v>225</v>
      </c>
      <c r="C56" s="27">
        <f>B56*100/B$29</f>
        <v>2.367175170962651</v>
      </c>
      <c r="E56" s="2" t="s">
        <v>237</v>
      </c>
      <c r="F56" s="19">
        <v>45698</v>
      </c>
      <c r="G56" s="27" t="s">
        <v>195</v>
      </c>
    </row>
    <row r="57" spans="1:7" ht="12.75">
      <c r="A57" s="50"/>
      <c r="B57" s="19"/>
      <c r="C57" s="27"/>
      <c r="F57" s="19"/>
      <c r="G57" s="27"/>
    </row>
    <row r="58" spans="1:7" ht="12.75">
      <c r="A58" s="49" t="s">
        <v>217</v>
      </c>
      <c r="B58" s="19"/>
      <c r="C58" s="27"/>
      <c r="E58" s="2" t="s">
        <v>301</v>
      </c>
      <c r="F58" s="19">
        <v>18275</v>
      </c>
      <c r="G58" s="27" t="s">
        <v>195</v>
      </c>
    </row>
    <row r="59" spans="1:7" ht="12.75">
      <c r="A59" s="50" t="s">
        <v>46</v>
      </c>
      <c r="B59" s="19">
        <v>7475</v>
      </c>
      <c r="C59" s="27">
        <f>B59*100/B$29</f>
        <v>78.64281956864808</v>
      </c>
      <c r="E59" s="53" t="s">
        <v>238</v>
      </c>
      <c r="F59" s="19"/>
      <c r="G59" s="27"/>
    </row>
    <row r="60" spans="1:7" ht="12.75">
      <c r="A60" s="50" t="s">
        <v>218</v>
      </c>
      <c r="B60" s="19">
        <v>810</v>
      </c>
      <c r="C60" s="27">
        <f>B60*100/B$29</f>
        <v>8.521830615465545</v>
      </c>
      <c r="E60" s="2" t="s">
        <v>294</v>
      </c>
      <c r="F60" s="19">
        <v>30977</v>
      </c>
      <c r="G60" s="27" t="s">
        <v>195</v>
      </c>
    </row>
    <row r="61" spans="1:7" ht="13.5" thickBot="1">
      <c r="A61" s="50" t="s">
        <v>219</v>
      </c>
      <c r="B61" s="19"/>
      <c r="C61" s="27"/>
      <c r="D61" s="54"/>
      <c r="E61" s="43" t="s">
        <v>129</v>
      </c>
      <c r="F61" s="40">
        <v>24216</v>
      </c>
      <c r="G61" s="41" t="s">
        <v>195</v>
      </c>
    </row>
    <row r="62" spans="1:7" ht="13.5" thickTop="1">
      <c r="A62" s="50" t="s">
        <v>47</v>
      </c>
      <c r="B62" s="19">
        <v>1175</v>
      </c>
      <c r="C62" s="27">
        <f>B62*100/B$29</f>
        <v>12.361914781693846</v>
      </c>
      <c r="F62" s="24" t="s">
        <v>307</v>
      </c>
      <c r="G62" s="20" t="s">
        <v>137</v>
      </c>
    </row>
    <row r="63" spans="1:7" ht="12.75">
      <c r="A63" s="50" t="s">
        <v>48</v>
      </c>
      <c r="B63" s="19">
        <v>50</v>
      </c>
      <c r="C63" s="27">
        <f>B63*100/B$29</f>
        <v>0.5260389268805892</v>
      </c>
      <c r="D63" s="55"/>
      <c r="E63" s="38"/>
      <c r="F63" s="24" t="s">
        <v>308</v>
      </c>
      <c r="G63" s="20" t="s">
        <v>308</v>
      </c>
    </row>
    <row r="64" spans="1:7" ht="12.75">
      <c r="A64" s="50"/>
      <c r="B64" s="19"/>
      <c r="C64" s="27"/>
      <c r="D64" s="55"/>
      <c r="E64" s="38"/>
      <c r="F64" s="24" t="s">
        <v>309</v>
      </c>
      <c r="G64" s="20" t="s">
        <v>311</v>
      </c>
    </row>
    <row r="65" spans="1:7" ht="12.75">
      <c r="A65" s="49" t="s">
        <v>222</v>
      </c>
      <c r="B65" s="19"/>
      <c r="C65" s="27"/>
      <c r="D65" s="56"/>
      <c r="E65" s="57" t="s">
        <v>135</v>
      </c>
      <c r="F65" s="58" t="s">
        <v>310</v>
      </c>
      <c r="G65" s="59" t="s">
        <v>310</v>
      </c>
    </row>
    <row r="66" spans="1:7" ht="12.75">
      <c r="A66" s="49" t="s">
        <v>223</v>
      </c>
      <c r="B66" s="24"/>
      <c r="C66" s="20"/>
      <c r="E66" s="21" t="s">
        <v>312</v>
      </c>
      <c r="F66" s="19"/>
      <c r="G66" s="27"/>
    </row>
    <row r="67" spans="1:7" ht="14.25">
      <c r="A67" s="49" t="s">
        <v>245</v>
      </c>
      <c r="B67" s="24">
        <v>1605</v>
      </c>
      <c r="C67" s="20">
        <f>B67*100/B$67</f>
        <v>100</v>
      </c>
      <c r="E67" s="21" t="s">
        <v>316</v>
      </c>
      <c r="F67" s="24">
        <v>1125</v>
      </c>
      <c r="G67" s="20">
        <v>19.964507542147295</v>
      </c>
    </row>
    <row r="68" spans="1:7" ht="12.75">
      <c r="A68" s="50" t="s">
        <v>49</v>
      </c>
      <c r="B68" s="19">
        <v>185</v>
      </c>
      <c r="C68" s="52">
        <f>B68*100/B$67</f>
        <v>11.526479750778817</v>
      </c>
      <c r="E68" s="2" t="s">
        <v>288</v>
      </c>
      <c r="F68" s="19">
        <v>1000</v>
      </c>
      <c r="G68" s="27">
        <v>20.898641588296762</v>
      </c>
    </row>
    <row r="69" spans="1:7" ht="12.75">
      <c r="A69" s="49" t="s">
        <v>246</v>
      </c>
      <c r="B69" s="24">
        <v>14140</v>
      </c>
      <c r="C69" s="20">
        <f>B69*100/B$69</f>
        <v>100</v>
      </c>
      <c r="E69" s="2" t="s">
        <v>289</v>
      </c>
      <c r="F69" s="19">
        <v>665</v>
      </c>
      <c r="G69" s="27">
        <v>24.721189591078065</v>
      </c>
    </row>
    <row r="70" spans="1:7" ht="12.75">
      <c r="A70" s="50" t="s">
        <v>49</v>
      </c>
      <c r="B70" s="19">
        <v>3390</v>
      </c>
      <c r="C70" s="27">
        <f>B70*100/B$69</f>
        <v>23.974540311173975</v>
      </c>
      <c r="E70" s="21" t="s">
        <v>239</v>
      </c>
      <c r="F70" s="19"/>
      <c r="G70" s="27"/>
    </row>
    <row r="71" spans="1:7" ht="14.25">
      <c r="A71" s="50" t="s">
        <v>50</v>
      </c>
      <c r="B71" s="30" t="s">
        <v>195</v>
      </c>
      <c r="C71" s="27">
        <v>59</v>
      </c>
      <c r="E71" s="21" t="s">
        <v>317</v>
      </c>
      <c r="F71" s="24">
        <v>160</v>
      </c>
      <c r="G71" s="20">
        <v>31.372549019607842</v>
      </c>
    </row>
    <row r="72" spans="1:7" ht="12.75">
      <c r="A72" s="50" t="s">
        <v>51</v>
      </c>
      <c r="B72" s="19">
        <v>10745</v>
      </c>
      <c r="C72" s="27">
        <f>B72*100/B$69</f>
        <v>75.99009900990099</v>
      </c>
      <c r="E72" s="2" t="s">
        <v>290</v>
      </c>
      <c r="F72" s="19">
        <v>155</v>
      </c>
      <c r="G72" s="27">
        <v>36.904761904761905</v>
      </c>
    </row>
    <row r="73" spans="1:7" ht="12.75">
      <c r="A73" s="50" t="s">
        <v>52</v>
      </c>
      <c r="B73" s="30" t="s">
        <v>195</v>
      </c>
      <c r="C73" s="27">
        <v>65.4</v>
      </c>
      <c r="E73" s="2" t="s">
        <v>291</v>
      </c>
      <c r="F73" s="19">
        <v>85</v>
      </c>
      <c r="G73" s="27">
        <v>51.515151515151516</v>
      </c>
    </row>
    <row r="74" spans="1:7" ht="12.75">
      <c r="A74" s="49" t="s">
        <v>247</v>
      </c>
      <c r="B74" s="24">
        <v>1270</v>
      </c>
      <c r="C74" s="20">
        <f>B74*100/B$74</f>
        <v>100</v>
      </c>
      <c r="E74" s="21" t="s">
        <v>60</v>
      </c>
      <c r="F74" s="24">
        <v>3135</v>
      </c>
      <c r="G74" s="20">
        <v>18.274555523171088</v>
      </c>
    </row>
    <row r="75" spans="1:7" ht="12.75">
      <c r="A75" s="60" t="s">
        <v>53</v>
      </c>
      <c r="B75" s="51">
        <v>590</v>
      </c>
      <c r="C75" s="52">
        <f>B75*100/B$74</f>
        <v>46.45669291338583</v>
      </c>
      <c r="E75" s="2" t="s">
        <v>61</v>
      </c>
      <c r="F75" s="19">
        <v>2860</v>
      </c>
      <c r="G75" s="27">
        <v>18.04416403785489</v>
      </c>
    </row>
    <row r="76" spans="1:7" ht="12.75">
      <c r="A76" s="49"/>
      <c r="B76" s="61"/>
      <c r="C76" s="20"/>
      <c r="E76" s="2" t="s">
        <v>240</v>
      </c>
      <c r="F76" s="19">
        <v>165</v>
      </c>
      <c r="G76" s="27">
        <v>12.992125984251969</v>
      </c>
    </row>
    <row r="77" spans="1:7" ht="12.75">
      <c r="A77" s="50"/>
      <c r="B77" s="35"/>
      <c r="C77" s="27"/>
      <c r="E77" s="2" t="s">
        <v>292</v>
      </c>
      <c r="F77" s="19">
        <v>265</v>
      </c>
      <c r="G77" s="27">
        <v>20.54263565891473</v>
      </c>
    </row>
    <row r="78" spans="1:7" ht="12.75">
      <c r="A78" s="50"/>
      <c r="B78" s="35"/>
      <c r="C78" s="27"/>
      <c r="E78" s="2" t="s">
        <v>293</v>
      </c>
      <c r="F78" s="19">
        <v>225</v>
      </c>
      <c r="G78" s="27">
        <v>19.823788546255507</v>
      </c>
    </row>
    <row r="79" spans="1:7" ht="13.5" thickBot="1">
      <c r="A79" s="62"/>
      <c r="B79" s="63"/>
      <c r="C79" s="41"/>
      <c r="D79" s="54"/>
      <c r="E79" s="64" t="s">
        <v>62</v>
      </c>
      <c r="F79" s="40">
        <v>420</v>
      </c>
      <c r="G79" s="41">
        <v>31.226765799256505</v>
      </c>
    </row>
    <row r="80" ht="13.5" thickTop="1">
      <c r="A80" s="46" t="s">
        <v>362</v>
      </c>
    </row>
    <row r="81" ht="12.75">
      <c r="A81" s="44" t="s">
        <v>196</v>
      </c>
    </row>
    <row r="82" ht="12.75">
      <c r="A82" s="2" t="s">
        <v>197</v>
      </c>
    </row>
    <row r="83" ht="12.75">
      <c r="A83" s="2" t="s">
        <v>295</v>
      </c>
    </row>
    <row r="84" ht="14.25">
      <c r="A84" s="45" t="s">
        <v>359</v>
      </c>
    </row>
    <row r="85" ht="14.25">
      <c r="A85" s="45" t="s">
        <v>128</v>
      </c>
    </row>
    <row r="86" ht="12.75">
      <c r="A86" s="2" t="s">
        <v>198</v>
      </c>
    </row>
  </sheetData>
  <printOptions/>
  <pageMargins left="0.52" right="0.45" top="0.25" bottom="0.21" header="0.2" footer="0.26"/>
  <pageSetup fitToHeight="1" fitToWidth="1" horizontalDpi="600" verticalDpi="600" orientation="portrait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3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7.5" customHeight="1">
      <c r="A1" s="46" t="s">
        <v>361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Top="1">
      <c r="A7" s="5"/>
      <c r="B7" s="6"/>
      <c r="C7" s="7"/>
      <c r="D7" s="8"/>
      <c r="E7" s="9"/>
      <c r="F7" s="6"/>
      <c r="G7" s="7"/>
    </row>
    <row r="8" spans="1:7" ht="12.75">
      <c r="A8" s="10" t="s">
        <v>135</v>
      </c>
      <c r="B8" s="11" t="s">
        <v>136</v>
      </c>
      <c r="C8" s="12" t="s">
        <v>137</v>
      </c>
      <c r="D8" s="13"/>
      <c r="E8" s="14" t="s">
        <v>135</v>
      </c>
      <c r="F8" s="11" t="s">
        <v>136</v>
      </c>
      <c r="G8" s="12" t="s">
        <v>137</v>
      </c>
    </row>
    <row r="9" spans="1:7" ht="12.75">
      <c r="A9" s="65"/>
      <c r="B9" s="66"/>
      <c r="C9" s="67"/>
      <c r="F9" s="16"/>
      <c r="G9" s="17"/>
    </row>
    <row r="10" spans="1:7" ht="14.25">
      <c r="A10" s="18" t="s">
        <v>63</v>
      </c>
      <c r="B10" s="24">
        <v>5775</v>
      </c>
      <c r="C10" s="20">
        <f>B10*100/B$10</f>
        <v>100</v>
      </c>
      <c r="E10" s="37" t="s">
        <v>319</v>
      </c>
      <c r="F10" s="24">
        <v>2540</v>
      </c>
      <c r="G10" s="20">
        <f>F10*100/F$10</f>
        <v>100</v>
      </c>
    </row>
    <row r="11" spans="1:7" ht="12.75">
      <c r="A11" s="18" t="s">
        <v>250</v>
      </c>
      <c r="B11" s="24"/>
      <c r="C11" s="20"/>
      <c r="E11" s="37" t="s">
        <v>270</v>
      </c>
      <c r="F11" s="24"/>
      <c r="G11" s="25" t="s">
        <v>318</v>
      </c>
    </row>
    <row r="12" spans="1:7" ht="12.75">
      <c r="A12" s="26" t="s">
        <v>64</v>
      </c>
      <c r="B12" s="19">
        <v>2805</v>
      </c>
      <c r="C12" s="27">
        <f>B12*100/B$10</f>
        <v>48.57142857142857</v>
      </c>
      <c r="E12" s="38" t="s">
        <v>271</v>
      </c>
      <c r="F12" s="19">
        <v>100</v>
      </c>
      <c r="G12" s="68">
        <f aca="true" t="shared" si="0" ref="G12:G19">F12*100/F$10</f>
        <v>3.937007874015748</v>
      </c>
    </row>
    <row r="13" spans="1:7" ht="12.75">
      <c r="A13" s="26" t="s">
        <v>65</v>
      </c>
      <c r="B13" s="19">
        <v>2970</v>
      </c>
      <c r="C13" s="27">
        <f>B13*100/B$10</f>
        <v>51.42857142857143</v>
      </c>
      <c r="E13" s="69" t="s">
        <v>272</v>
      </c>
      <c r="F13" s="19">
        <v>400</v>
      </c>
      <c r="G13" s="27">
        <f t="shared" si="0"/>
        <v>15.748031496062993</v>
      </c>
    </row>
    <row r="14" spans="1:7" ht="12.75">
      <c r="A14" s="26"/>
      <c r="B14" s="19"/>
      <c r="C14" s="27"/>
      <c r="E14" s="69" t="s">
        <v>232</v>
      </c>
      <c r="F14" s="19">
        <v>755</v>
      </c>
      <c r="G14" s="27">
        <f t="shared" si="0"/>
        <v>29.724409448818896</v>
      </c>
    </row>
    <row r="15" spans="1:7" ht="12.75">
      <c r="A15" s="18" t="s">
        <v>278</v>
      </c>
      <c r="B15" s="24"/>
      <c r="C15" s="20" t="s">
        <v>318</v>
      </c>
      <c r="E15" s="69" t="s">
        <v>273</v>
      </c>
      <c r="F15" s="19">
        <v>585</v>
      </c>
      <c r="G15" s="27">
        <f t="shared" si="0"/>
        <v>23.031496062992126</v>
      </c>
    </row>
    <row r="16" spans="1:7" ht="12.75">
      <c r="A16" s="70" t="s">
        <v>66</v>
      </c>
      <c r="B16" s="51">
        <v>3530</v>
      </c>
      <c r="C16" s="27">
        <f aca="true" t="shared" si="1" ref="C16:C24">B16*100/B$10</f>
        <v>61.125541125541126</v>
      </c>
      <c r="E16" s="69" t="s">
        <v>274</v>
      </c>
      <c r="F16" s="19">
        <v>340</v>
      </c>
      <c r="G16" s="27">
        <f t="shared" si="0"/>
        <v>13.385826771653543</v>
      </c>
    </row>
    <row r="17" spans="1:7" ht="12.75">
      <c r="A17" s="70" t="s">
        <v>67</v>
      </c>
      <c r="B17" s="51">
        <v>340</v>
      </c>
      <c r="C17" s="27">
        <f t="shared" si="1"/>
        <v>5.887445887445887</v>
      </c>
      <c r="E17" s="69" t="s">
        <v>275</v>
      </c>
      <c r="F17" s="19">
        <v>270</v>
      </c>
      <c r="G17" s="27">
        <f t="shared" si="0"/>
        <v>10.62992125984252</v>
      </c>
    </row>
    <row r="18" spans="1:7" ht="12.75">
      <c r="A18" s="26" t="s">
        <v>68</v>
      </c>
      <c r="B18" s="19">
        <v>330</v>
      </c>
      <c r="C18" s="27">
        <f t="shared" si="1"/>
        <v>5.714285714285714</v>
      </c>
      <c r="E18" s="69" t="s">
        <v>276</v>
      </c>
      <c r="F18" s="19">
        <v>70</v>
      </c>
      <c r="G18" s="27">
        <f t="shared" si="0"/>
        <v>2.7559055118110236</v>
      </c>
    </row>
    <row r="19" spans="1:7" ht="12.75">
      <c r="A19" s="26" t="s">
        <v>69</v>
      </c>
      <c r="B19" s="19">
        <v>385</v>
      </c>
      <c r="C19" s="27">
        <f t="shared" si="1"/>
        <v>6.666666666666667</v>
      </c>
      <c r="E19" s="69" t="s">
        <v>277</v>
      </c>
      <c r="F19" s="19">
        <v>20</v>
      </c>
      <c r="G19" s="27">
        <f t="shared" si="0"/>
        <v>0.7874015748031497</v>
      </c>
    </row>
    <row r="20" spans="1:7" ht="12.75">
      <c r="A20" s="26" t="s">
        <v>70</v>
      </c>
      <c r="B20" s="19">
        <v>350</v>
      </c>
      <c r="C20" s="27">
        <f t="shared" si="1"/>
        <v>6.0606060606060606</v>
      </c>
      <c r="E20" s="38" t="s">
        <v>109</v>
      </c>
      <c r="F20" s="19">
        <v>150700</v>
      </c>
      <c r="G20" s="68" t="s">
        <v>195</v>
      </c>
    </row>
    <row r="21" spans="1:7" ht="12.75">
      <c r="A21" s="26" t="s">
        <v>71</v>
      </c>
      <c r="B21" s="19">
        <v>325</v>
      </c>
      <c r="C21" s="27">
        <f t="shared" si="1"/>
        <v>5.627705627705628</v>
      </c>
      <c r="F21" s="35"/>
      <c r="G21" s="23" t="s">
        <v>318</v>
      </c>
    </row>
    <row r="22" spans="1:7" ht="12.75">
      <c r="A22" s="26" t="s">
        <v>72</v>
      </c>
      <c r="B22" s="19">
        <v>385</v>
      </c>
      <c r="C22" s="27">
        <f t="shared" si="1"/>
        <v>6.666666666666667</v>
      </c>
      <c r="E22" s="37" t="s">
        <v>251</v>
      </c>
      <c r="F22" s="24"/>
      <c r="G22" s="25" t="s">
        <v>318</v>
      </c>
    </row>
    <row r="23" spans="1:7" ht="12.75">
      <c r="A23" s="26" t="s">
        <v>73</v>
      </c>
      <c r="B23" s="19">
        <v>130</v>
      </c>
      <c r="C23" s="27">
        <f t="shared" si="1"/>
        <v>2.2510822510822512</v>
      </c>
      <c r="E23" s="37" t="s">
        <v>252</v>
      </c>
      <c r="F23" s="24"/>
      <c r="G23" s="25" t="s">
        <v>318</v>
      </c>
    </row>
    <row r="24" spans="1:7" ht="12.75">
      <c r="A24" s="26" t="s">
        <v>74</v>
      </c>
      <c r="B24" s="19">
        <v>4</v>
      </c>
      <c r="C24" s="27">
        <f t="shared" si="1"/>
        <v>0.06926406926406926</v>
      </c>
      <c r="E24" s="38" t="s">
        <v>110</v>
      </c>
      <c r="F24" s="19">
        <v>2400</v>
      </c>
      <c r="G24" s="68">
        <f aca="true" t="shared" si="2" ref="G24:G31">F24*100/F$10</f>
        <v>94.48818897637796</v>
      </c>
    </row>
    <row r="25" spans="1:7" ht="12.75">
      <c r="A25" s="26"/>
      <c r="B25" s="19"/>
      <c r="C25" s="27" t="s">
        <v>318</v>
      </c>
      <c r="E25" s="69" t="s">
        <v>111</v>
      </c>
      <c r="F25" s="19" t="s">
        <v>360</v>
      </c>
      <c r="G25" s="27" t="s">
        <v>360</v>
      </c>
    </row>
    <row r="26" spans="1:7" ht="12.75">
      <c r="A26" s="18" t="s">
        <v>280</v>
      </c>
      <c r="B26" s="19"/>
      <c r="C26" s="27" t="s">
        <v>318</v>
      </c>
      <c r="E26" s="69" t="s">
        <v>112</v>
      </c>
      <c r="F26" s="19">
        <v>70</v>
      </c>
      <c r="G26" s="27">
        <f t="shared" si="2"/>
        <v>2.7559055118110236</v>
      </c>
    </row>
    <row r="27" spans="1:7" ht="12.75">
      <c r="A27" s="26" t="s">
        <v>75</v>
      </c>
      <c r="B27" s="19">
        <v>40</v>
      </c>
      <c r="C27" s="27">
        <f aca="true" t="shared" si="3" ref="C27:C34">B27*100/B$10</f>
        <v>0.6926406926406926</v>
      </c>
      <c r="E27" s="69" t="s">
        <v>113</v>
      </c>
      <c r="F27" s="19">
        <v>105</v>
      </c>
      <c r="G27" s="27">
        <f t="shared" si="2"/>
        <v>4.133858267716535</v>
      </c>
    </row>
    <row r="28" spans="1:7" ht="12.75">
      <c r="A28" s="26" t="s">
        <v>76</v>
      </c>
      <c r="B28" s="19">
        <v>305</v>
      </c>
      <c r="C28" s="27">
        <f t="shared" si="3"/>
        <v>5.2813852813852815</v>
      </c>
      <c r="E28" s="69" t="s">
        <v>114</v>
      </c>
      <c r="F28" s="19">
        <v>610</v>
      </c>
      <c r="G28" s="27">
        <f t="shared" si="2"/>
        <v>24.015748031496063</v>
      </c>
    </row>
    <row r="29" spans="1:7" ht="12.75">
      <c r="A29" s="26" t="s">
        <v>77</v>
      </c>
      <c r="B29" s="19">
        <v>225</v>
      </c>
      <c r="C29" s="27">
        <f t="shared" si="3"/>
        <v>3.896103896103896</v>
      </c>
      <c r="E29" s="69" t="s">
        <v>253</v>
      </c>
      <c r="F29" s="19">
        <v>890</v>
      </c>
      <c r="G29" s="27">
        <f t="shared" si="2"/>
        <v>35.039370078740156</v>
      </c>
    </row>
    <row r="30" spans="1:7" ht="12.75">
      <c r="A30" s="70" t="s">
        <v>78</v>
      </c>
      <c r="B30" s="19">
        <v>950</v>
      </c>
      <c r="C30" s="27">
        <f t="shared" si="3"/>
        <v>16.450216450216452</v>
      </c>
      <c r="E30" s="69" t="s">
        <v>254</v>
      </c>
      <c r="F30" s="19">
        <v>435</v>
      </c>
      <c r="G30" s="27">
        <f t="shared" si="2"/>
        <v>17.125984251968504</v>
      </c>
    </row>
    <row r="31" spans="1:7" ht="12.75">
      <c r="A31" s="70" t="s">
        <v>79</v>
      </c>
      <c r="B31" s="19">
        <v>1330</v>
      </c>
      <c r="C31" s="27">
        <f t="shared" si="3"/>
        <v>23.03030303030303</v>
      </c>
      <c r="E31" s="69" t="s">
        <v>255</v>
      </c>
      <c r="F31" s="19">
        <v>290</v>
      </c>
      <c r="G31" s="27">
        <f t="shared" si="2"/>
        <v>11.417322834645669</v>
      </c>
    </row>
    <row r="32" spans="1:7" ht="12.75">
      <c r="A32" s="70" t="s">
        <v>80</v>
      </c>
      <c r="B32" s="19">
        <v>1005</v>
      </c>
      <c r="C32" s="27">
        <f t="shared" si="3"/>
        <v>17.4025974025974</v>
      </c>
      <c r="E32" s="69" t="s">
        <v>354</v>
      </c>
      <c r="F32" s="19">
        <v>1197</v>
      </c>
      <c r="G32" s="27" t="s">
        <v>195</v>
      </c>
    </row>
    <row r="33" spans="1:7" ht="12.75">
      <c r="A33" s="26" t="s">
        <v>81</v>
      </c>
      <c r="B33" s="19">
        <v>1450</v>
      </c>
      <c r="C33" s="27">
        <f t="shared" si="3"/>
        <v>25.10822510822511</v>
      </c>
      <c r="E33" s="69" t="s">
        <v>115</v>
      </c>
      <c r="F33" s="19">
        <v>140</v>
      </c>
      <c r="G33" s="27">
        <f>F33*100/F$10</f>
        <v>5.511811023622047</v>
      </c>
    </row>
    <row r="34" spans="1:7" ht="12.75">
      <c r="A34" s="26" t="s">
        <v>82</v>
      </c>
      <c r="B34" s="19">
        <v>475</v>
      </c>
      <c r="C34" s="27">
        <f t="shared" si="3"/>
        <v>8.225108225108226</v>
      </c>
      <c r="E34" s="71" t="s">
        <v>354</v>
      </c>
      <c r="F34" s="19">
        <v>260</v>
      </c>
      <c r="G34" s="27" t="s">
        <v>195</v>
      </c>
    </row>
    <row r="35" spans="1:7" ht="12.75">
      <c r="A35" s="26"/>
      <c r="B35" s="19"/>
      <c r="C35" s="27" t="s">
        <v>318</v>
      </c>
      <c r="E35" s="69"/>
      <c r="F35" s="19"/>
      <c r="G35" s="27" t="s">
        <v>318</v>
      </c>
    </row>
    <row r="36" spans="1:7" ht="12.75">
      <c r="A36" s="18" t="s">
        <v>268</v>
      </c>
      <c r="B36" s="19"/>
      <c r="C36" s="27" t="s">
        <v>318</v>
      </c>
      <c r="E36" s="72" t="s">
        <v>256</v>
      </c>
      <c r="F36" s="19"/>
      <c r="G36" s="27" t="s">
        <v>318</v>
      </c>
    </row>
    <row r="37" spans="1:7" ht="12.75">
      <c r="A37" s="26" t="s">
        <v>269</v>
      </c>
      <c r="B37" s="19">
        <v>1360</v>
      </c>
      <c r="C37" s="27">
        <f aca="true" t="shared" si="4" ref="C37:C42">B37*100/B$10</f>
        <v>23.549783549783548</v>
      </c>
      <c r="E37" s="72" t="s">
        <v>257</v>
      </c>
      <c r="F37" s="19"/>
      <c r="G37" s="27" t="s">
        <v>318</v>
      </c>
    </row>
    <row r="38" spans="1:7" ht="12.75">
      <c r="A38" s="26" t="s">
        <v>83</v>
      </c>
      <c r="B38" s="19">
        <v>2040</v>
      </c>
      <c r="C38" s="27">
        <f t="shared" si="4"/>
        <v>35.324675324675326</v>
      </c>
      <c r="E38" s="72" t="s">
        <v>258</v>
      </c>
      <c r="F38" s="19"/>
      <c r="G38" s="27" t="s">
        <v>318</v>
      </c>
    </row>
    <row r="39" spans="1:7" ht="12.75">
      <c r="A39" s="26" t="s">
        <v>84</v>
      </c>
      <c r="B39" s="19">
        <v>930</v>
      </c>
      <c r="C39" s="27">
        <f t="shared" si="4"/>
        <v>16.103896103896105</v>
      </c>
      <c r="E39" s="69" t="s">
        <v>259</v>
      </c>
      <c r="F39" s="19">
        <v>625</v>
      </c>
      <c r="G39" s="27">
        <f aca="true" t="shared" si="5" ref="G39:G45">F39*100/F$10</f>
        <v>24.606299212598426</v>
      </c>
    </row>
    <row r="40" spans="1:7" ht="12.75">
      <c r="A40" s="26" t="s">
        <v>85</v>
      </c>
      <c r="B40" s="19">
        <v>920</v>
      </c>
      <c r="C40" s="27">
        <f t="shared" si="4"/>
        <v>15.930735930735931</v>
      </c>
      <c r="E40" s="69" t="s">
        <v>260</v>
      </c>
      <c r="F40" s="19">
        <v>280</v>
      </c>
      <c r="G40" s="27">
        <f t="shared" si="5"/>
        <v>11.023622047244094</v>
      </c>
    </row>
    <row r="41" spans="1:7" ht="12.75">
      <c r="A41" s="70" t="s">
        <v>86</v>
      </c>
      <c r="B41" s="51">
        <v>405</v>
      </c>
      <c r="C41" s="27">
        <f t="shared" si="4"/>
        <v>7.012987012987013</v>
      </c>
      <c r="E41" s="69" t="s">
        <v>261</v>
      </c>
      <c r="F41" s="19">
        <v>305</v>
      </c>
      <c r="G41" s="27">
        <f t="shared" si="5"/>
        <v>12.007874015748031</v>
      </c>
    </row>
    <row r="42" spans="1:7" ht="12.75">
      <c r="A42" s="70" t="s">
        <v>87</v>
      </c>
      <c r="B42" s="51">
        <v>120</v>
      </c>
      <c r="C42" s="27">
        <f t="shared" si="4"/>
        <v>2.0779220779220777</v>
      </c>
      <c r="E42" s="69" t="s">
        <v>262</v>
      </c>
      <c r="F42" s="19">
        <v>190</v>
      </c>
      <c r="G42" s="27">
        <f t="shared" si="5"/>
        <v>7.480314960629921</v>
      </c>
    </row>
    <row r="43" spans="1:7" ht="12.75">
      <c r="A43" s="26"/>
      <c r="B43" s="19"/>
      <c r="C43" s="27" t="s">
        <v>318</v>
      </c>
      <c r="E43" s="69" t="s">
        <v>263</v>
      </c>
      <c r="F43" s="19">
        <v>260</v>
      </c>
      <c r="G43" s="27">
        <f t="shared" si="5"/>
        <v>10.236220472440944</v>
      </c>
    </row>
    <row r="44" spans="1:7" ht="12.75">
      <c r="A44" s="18" t="s">
        <v>279</v>
      </c>
      <c r="B44" s="19"/>
      <c r="C44" s="27" t="s">
        <v>318</v>
      </c>
      <c r="E44" s="69" t="s">
        <v>264</v>
      </c>
      <c r="F44" s="19">
        <v>845</v>
      </c>
      <c r="G44" s="27">
        <f t="shared" si="5"/>
        <v>33.267716535433074</v>
      </c>
    </row>
    <row r="45" spans="1:7" ht="12.75">
      <c r="A45" s="26" t="s">
        <v>88</v>
      </c>
      <c r="B45" s="19">
        <v>225</v>
      </c>
      <c r="C45" s="27">
        <f aca="true" t="shared" si="6" ref="C45:C53">B45*100/B$10</f>
        <v>3.896103896103896</v>
      </c>
      <c r="E45" s="69" t="s">
        <v>116</v>
      </c>
      <c r="F45" s="19">
        <v>30</v>
      </c>
      <c r="G45" s="27">
        <f t="shared" si="5"/>
        <v>1.1811023622047243</v>
      </c>
    </row>
    <row r="46" spans="1:7" ht="12.75">
      <c r="A46" s="26" t="s">
        <v>89</v>
      </c>
      <c r="B46" s="19">
        <v>500</v>
      </c>
      <c r="C46" s="27">
        <f t="shared" si="6"/>
        <v>8.658008658008658</v>
      </c>
      <c r="E46" s="72"/>
      <c r="F46" s="19"/>
      <c r="G46" s="27" t="s">
        <v>318</v>
      </c>
    </row>
    <row r="47" spans="1:7" ht="12.75">
      <c r="A47" s="26" t="s">
        <v>90</v>
      </c>
      <c r="B47" s="19">
        <v>1005</v>
      </c>
      <c r="C47" s="27">
        <f t="shared" si="6"/>
        <v>17.4025974025974</v>
      </c>
      <c r="E47" s="72" t="s">
        <v>320</v>
      </c>
      <c r="F47" s="24">
        <v>2970</v>
      </c>
      <c r="G47" s="20">
        <f>F47*100/F$47</f>
        <v>100</v>
      </c>
    </row>
    <row r="48" spans="1:7" ht="12.75">
      <c r="A48" s="26" t="s">
        <v>91</v>
      </c>
      <c r="B48" s="19">
        <v>790</v>
      </c>
      <c r="C48" s="27">
        <f t="shared" si="6"/>
        <v>13.67965367965368</v>
      </c>
      <c r="E48" s="72" t="s">
        <v>265</v>
      </c>
      <c r="F48" s="24"/>
      <c r="G48" s="20" t="s">
        <v>318</v>
      </c>
    </row>
    <row r="49" spans="1:7" ht="12.75">
      <c r="A49" s="26" t="s">
        <v>92</v>
      </c>
      <c r="B49" s="19">
        <v>1040</v>
      </c>
      <c r="C49" s="27">
        <f t="shared" si="6"/>
        <v>18.00865800865801</v>
      </c>
      <c r="E49" s="69" t="s">
        <v>117</v>
      </c>
      <c r="F49" s="19">
        <v>30</v>
      </c>
      <c r="G49" s="27">
        <f aca="true" t="shared" si="7" ref="G49:G56">F49*100/F$47</f>
        <v>1.0101010101010102</v>
      </c>
    </row>
    <row r="50" spans="1:7" ht="12.75">
      <c r="A50" s="26" t="s">
        <v>93</v>
      </c>
      <c r="B50" s="19">
        <v>880</v>
      </c>
      <c r="C50" s="27">
        <f t="shared" si="6"/>
        <v>15.238095238095237</v>
      </c>
      <c r="E50" s="69" t="s">
        <v>118</v>
      </c>
      <c r="F50" s="19">
        <v>45</v>
      </c>
      <c r="G50" s="27">
        <f t="shared" si="7"/>
        <v>1.5151515151515151</v>
      </c>
    </row>
    <row r="51" spans="1:7" ht="12.75">
      <c r="A51" s="26" t="s">
        <v>94</v>
      </c>
      <c r="B51" s="19">
        <v>555</v>
      </c>
      <c r="C51" s="27">
        <f t="shared" si="6"/>
        <v>9.61038961038961</v>
      </c>
      <c r="E51" s="69" t="s">
        <v>119</v>
      </c>
      <c r="F51" s="19">
        <v>350</v>
      </c>
      <c r="G51" s="27">
        <f t="shared" si="7"/>
        <v>11.784511784511784</v>
      </c>
    </row>
    <row r="52" spans="1:7" ht="12.75">
      <c r="A52" s="26" t="s">
        <v>95</v>
      </c>
      <c r="B52" s="19">
        <v>420</v>
      </c>
      <c r="C52" s="27">
        <f t="shared" si="6"/>
        <v>7.2727272727272725</v>
      </c>
      <c r="E52" s="69" t="s">
        <v>120</v>
      </c>
      <c r="F52" s="19">
        <v>900</v>
      </c>
      <c r="G52" s="27">
        <f t="shared" si="7"/>
        <v>30.303030303030305</v>
      </c>
    </row>
    <row r="53" spans="1:7" ht="12.75">
      <c r="A53" s="70" t="s">
        <v>96</v>
      </c>
      <c r="B53" s="19">
        <v>370</v>
      </c>
      <c r="C53" s="27">
        <f t="shared" si="6"/>
        <v>6.406926406926407</v>
      </c>
      <c r="E53" s="69" t="s">
        <v>121</v>
      </c>
      <c r="F53" s="19">
        <v>800</v>
      </c>
      <c r="G53" s="27">
        <f t="shared" si="7"/>
        <v>26.936026936026938</v>
      </c>
    </row>
    <row r="54" spans="1:7" ht="12.75">
      <c r="A54" s="70" t="s">
        <v>97</v>
      </c>
      <c r="B54" s="30">
        <v>4.9</v>
      </c>
      <c r="C54" s="27" t="s">
        <v>195</v>
      </c>
      <c r="E54" s="69" t="s">
        <v>122</v>
      </c>
      <c r="F54" s="19">
        <v>605</v>
      </c>
      <c r="G54" s="27">
        <f t="shared" si="7"/>
        <v>20.37037037037037</v>
      </c>
    </row>
    <row r="55" spans="1:7" ht="12.75">
      <c r="A55" s="26"/>
      <c r="B55" s="19"/>
      <c r="C55" s="27" t="s">
        <v>318</v>
      </c>
      <c r="E55" s="69" t="s">
        <v>123</v>
      </c>
      <c r="F55" s="19">
        <v>150</v>
      </c>
      <c r="G55" s="27">
        <f t="shared" si="7"/>
        <v>5.05050505050505</v>
      </c>
    </row>
    <row r="56" spans="1:7" ht="12.75">
      <c r="A56" s="18" t="s">
        <v>134</v>
      </c>
      <c r="B56" s="19"/>
      <c r="C56" s="27" t="s">
        <v>318</v>
      </c>
      <c r="E56" s="71" t="s">
        <v>124</v>
      </c>
      <c r="F56" s="51">
        <v>80</v>
      </c>
      <c r="G56" s="52">
        <f t="shared" si="7"/>
        <v>2.6936026936026938</v>
      </c>
    </row>
    <row r="57" spans="1:7" ht="12.75">
      <c r="A57" s="26" t="s">
        <v>98</v>
      </c>
      <c r="B57" s="19">
        <v>410</v>
      </c>
      <c r="C57" s="27">
        <f>B57*100/B$10</f>
        <v>7.0995670995671</v>
      </c>
      <c r="E57" s="69" t="s">
        <v>125</v>
      </c>
      <c r="F57" s="19">
        <v>774</v>
      </c>
      <c r="G57" s="27" t="s">
        <v>195</v>
      </c>
    </row>
    <row r="58" spans="1:7" ht="12.75">
      <c r="A58" s="26" t="s">
        <v>99</v>
      </c>
      <c r="B58" s="19">
        <v>1595</v>
      </c>
      <c r="C58" s="27">
        <f>B58*100/B$10</f>
        <v>27.61904761904762</v>
      </c>
      <c r="E58" s="69"/>
      <c r="F58" s="19"/>
      <c r="G58" s="27" t="s">
        <v>318</v>
      </c>
    </row>
    <row r="59" spans="1:7" ht="12.75">
      <c r="A59" s="26" t="s">
        <v>100</v>
      </c>
      <c r="B59" s="19">
        <v>2275</v>
      </c>
      <c r="C59" s="27">
        <f>B59*100/B$10</f>
        <v>39.39393939393939</v>
      </c>
      <c r="E59" s="72" t="s">
        <v>266</v>
      </c>
      <c r="F59" s="19"/>
      <c r="G59" s="27" t="s">
        <v>318</v>
      </c>
    </row>
    <row r="60" spans="1:7" ht="12.75">
      <c r="A60" s="26" t="s">
        <v>101</v>
      </c>
      <c r="B60" s="19">
        <v>1500</v>
      </c>
      <c r="C60" s="27">
        <f>B60*100/B$10</f>
        <v>25.974025974025974</v>
      </c>
      <c r="E60" s="72" t="s">
        <v>267</v>
      </c>
      <c r="F60" s="19"/>
      <c r="G60" s="27" t="s">
        <v>318</v>
      </c>
    </row>
    <row r="61" spans="1:7" ht="12.75">
      <c r="A61" s="26"/>
      <c r="B61" s="19"/>
      <c r="C61" s="27" t="s">
        <v>318</v>
      </c>
      <c r="E61" s="69" t="s">
        <v>259</v>
      </c>
      <c r="F61" s="19">
        <v>530</v>
      </c>
      <c r="G61" s="27">
        <f aca="true" t="shared" si="8" ref="G61:G67">F61*100/F$47</f>
        <v>17.845117845117844</v>
      </c>
    </row>
    <row r="62" spans="1:7" ht="12.75">
      <c r="A62" s="18" t="s">
        <v>281</v>
      </c>
      <c r="B62" s="19"/>
      <c r="C62" s="27" t="s">
        <v>318</v>
      </c>
      <c r="E62" s="69" t="s">
        <v>260</v>
      </c>
      <c r="F62" s="19">
        <v>300</v>
      </c>
      <c r="G62" s="27">
        <f t="shared" si="8"/>
        <v>10.1010101010101</v>
      </c>
    </row>
    <row r="63" spans="1:7" ht="12.75">
      <c r="A63" s="70" t="s">
        <v>102</v>
      </c>
      <c r="B63" s="51">
        <v>3255</v>
      </c>
      <c r="C63" s="27">
        <f aca="true" t="shared" si="9" ref="C63:C71">B63*100/B$10</f>
        <v>56.36363636363637</v>
      </c>
      <c r="E63" s="69" t="s">
        <v>261</v>
      </c>
      <c r="F63" s="19">
        <v>380</v>
      </c>
      <c r="G63" s="27">
        <f t="shared" si="8"/>
        <v>12.794612794612794</v>
      </c>
    </row>
    <row r="64" spans="1:7" ht="12.75">
      <c r="A64" s="70" t="s">
        <v>282</v>
      </c>
      <c r="B64" s="51">
        <v>150</v>
      </c>
      <c r="C64" s="27">
        <f t="shared" si="9"/>
        <v>2.5974025974025974</v>
      </c>
      <c r="E64" s="69" t="s">
        <v>262</v>
      </c>
      <c r="F64" s="19">
        <v>355</v>
      </c>
      <c r="G64" s="27">
        <f t="shared" si="8"/>
        <v>11.952861952861953</v>
      </c>
    </row>
    <row r="65" spans="1:7" ht="12.75">
      <c r="A65" s="26" t="s">
        <v>103</v>
      </c>
      <c r="B65" s="19">
        <v>1820</v>
      </c>
      <c r="C65" s="27">
        <f t="shared" si="9"/>
        <v>31.515151515151516</v>
      </c>
      <c r="E65" s="69" t="s">
        <v>263</v>
      </c>
      <c r="F65" s="19">
        <v>195</v>
      </c>
      <c r="G65" s="27">
        <f t="shared" si="8"/>
        <v>6.565656565656566</v>
      </c>
    </row>
    <row r="66" spans="1:7" ht="12.75">
      <c r="A66" s="26" t="s">
        <v>283</v>
      </c>
      <c r="B66" s="19">
        <v>40</v>
      </c>
      <c r="C66" s="27">
        <f t="shared" si="9"/>
        <v>0.6926406926406926</v>
      </c>
      <c r="E66" s="69" t="s">
        <v>264</v>
      </c>
      <c r="F66" s="19">
        <v>1070</v>
      </c>
      <c r="G66" s="27">
        <f t="shared" si="8"/>
        <v>36.02693602693603</v>
      </c>
    </row>
    <row r="67" spans="1:7" ht="12.75">
      <c r="A67" s="26" t="s">
        <v>104</v>
      </c>
      <c r="B67" s="19" t="s">
        <v>360</v>
      </c>
      <c r="C67" s="27" t="s">
        <v>360</v>
      </c>
      <c r="E67" s="71" t="s">
        <v>126</v>
      </c>
      <c r="F67" s="19">
        <v>140</v>
      </c>
      <c r="G67" s="27">
        <f t="shared" si="8"/>
        <v>4.713804713804714</v>
      </c>
    </row>
    <row r="68" spans="1:7" ht="12.75">
      <c r="A68" s="26" t="s">
        <v>105</v>
      </c>
      <c r="B68" s="19">
        <v>30</v>
      </c>
      <c r="C68" s="27">
        <f t="shared" si="9"/>
        <v>0.5194805194805194</v>
      </c>
      <c r="E68" s="69"/>
      <c r="F68" s="19"/>
      <c r="G68" s="27"/>
    </row>
    <row r="69" spans="1:7" ht="12.75">
      <c r="A69" s="26" t="s">
        <v>106</v>
      </c>
      <c r="B69" s="19">
        <v>35</v>
      </c>
      <c r="C69" s="27">
        <f t="shared" si="9"/>
        <v>0.6060606060606061</v>
      </c>
      <c r="E69" s="69"/>
      <c r="F69" s="19"/>
      <c r="G69" s="27"/>
    </row>
    <row r="70" spans="1:7" ht="12.75">
      <c r="A70" s="26" t="s">
        <v>107</v>
      </c>
      <c r="B70" s="19">
        <v>4</v>
      </c>
      <c r="C70" s="27">
        <f t="shared" si="9"/>
        <v>0.06926406926406926</v>
      </c>
      <c r="E70" s="69"/>
      <c r="F70" s="19"/>
      <c r="G70" s="27"/>
    </row>
    <row r="71" spans="1:7" ht="12.75">
      <c r="A71" s="26" t="s">
        <v>108</v>
      </c>
      <c r="B71" s="19">
        <v>430</v>
      </c>
      <c r="C71" s="27">
        <f t="shared" si="9"/>
        <v>7.445887445887446</v>
      </c>
      <c r="E71" s="69"/>
      <c r="F71" s="19"/>
      <c r="G71" s="27"/>
    </row>
    <row r="72" spans="1:7" ht="12.75">
      <c r="A72" s="26"/>
      <c r="B72" s="19"/>
      <c r="C72" s="27" t="s">
        <v>318</v>
      </c>
      <c r="E72" s="72"/>
      <c r="F72" s="19"/>
      <c r="G72" s="27"/>
    </row>
    <row r="73" spans="1:7" ht="12.75">
      <c r="A73" s="18" t="s">
        <v>284</v>
      </c>
      <c r="B73" s="19"/>
      <c r="C73" s="27" t="s">
        <v>318</v>
      </c>
      <c r="E73" s="69"/>
      <c r="F73" s="19"/>
      <c r="G73" s="27"/>
    </row>
    <row r="74" spans="1:7" ht="12.75">
      <c r="A74" s="26" t="s">
        <v>321</v>
      </c>
      <c r="B74" s="19">
        <v>110</v>
      </c>
      <c r="C74" s="27">
        <f>B74*100/B$10</f>
        <v>1.9047619047619047</v>
      </c>
      <c r="E74" s="69"/>
      <c r="F74" s="19"/>
      <c r="G74" s="27"/>
    </row>
    <row r="75" spans="1:7" ht="12.75">
      <c r="A75" s="26" t="s">
        <v>322</v>
      </c>
      <c r="B75" s="19">
        <v>80</v>
      </c>
      <c r="C75" s="27">
        <f>B75*100/B$10</f>
        <v>1.3852813852813852</v>
      </c>
      <c r="E75" s="69"/>
      <c r="F75" s="19"/>
      <c r="G75" s="27"/>
    </row>
    <row r="76" spans="1:7" ht="13.5" thickBot="1">
      <c r="A76" s="39" t="s">
        <v>133</v>
      </c>
      <c r="B76" s="40">
        <v>170</v>
      </c>
      <c r="C76" s="41">
        <f>B76*100/B$10</f>
        <v>2.9437229437229435</v>
      </c>
      <c r="D76" s="54"/>
      <c r="E76" s="64"/>
      <c r="F76" s="40"/>
      <c r="G76" s="41"/>
    </row>
    <row r="77" ht="13.5" thickTop="1">
      <c r="A77" s="46" t="s">
        <v>362</v>
      </c>
    </row>
    <row r="78" ht="12.75">
      <c r="A78" s="2" t="s">
        <v>196</v>
      </c>
    </row>
    <row r="79" ht="12.75">
      <c r="A79" s="2" t="s">
        <v>197</v>
      </c>
    </row>
    <row r="80" ht="12.75">
      <c r="A80" s="2" t="s">
        <v>295</v>
      </c>
    </row>
    <row r="81" ht="14.25">
      <c r="A81" s="45" t="s">
        <v>359</v>
      </c>
    </row>
    <row r="82" ht="14.25">
      <c r="A82" s="45" t="s">
        <v>357</v>
      </c>
    </row>
    <row r="83" ht="12.75">
      <c r="A83" s="2" t="s">
        <v>198</v>
      </c>
    </row>
  </sheetData>
  <printOptions/>
  <pageMargins left="0.6" right="0.53" top="0.33" bottom="0.41" header="0.25" footer="0.28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 Profile of Selected Demographic and Social Characteristics:  2000</dc:title>
  <dc:subject/>
  <dc:creator>Bureau of the Census - Population Division</dc:creator>
  <cp:keywords/>
  <dc:description/>
  <cp:lastModifiedBy>Bureau of the Census - Population Division</cp:lastModifiedBy>
  <cp:lastPrinted>2005-04-27T15:34:27Z</cp:lastPrinted>
  <dcterms:created xsi:type="dcterms:W3CDTF">2004-04-08T18:29:08Z</dcterms:created>
  <dcterms:modified xsi:type="dcterms:W3CDTF">2005-05-13T18:46:25Z</dcterms:modified>
  <cp:category/>
  <cp:version/>
  <cp:contentType/>
  <cp:contentStatus/>
</cp:coreProperties>
</file>