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Native" sheetId="1" r:id="rId1"/>
    <sheet name="FBP2-Native" sheetId="2" r:id="rId2"/>
    <sheet name="FBP3-Native" sheetId="3" r:id="rId3"/>
  </sheets>
  <definedNames>
    <definedName name="_xlnm.Print_Area" localSheetId="0">'FBP1-Native'!$A$2:$G$87</definedName>
    <definedName name="_xlnm.Print_Area" localSheetId="1">'FBP2-Native'!$A$2:$G$87</definedName>
    <definedName name="_xlnm.Print_Area" localSheetId="2">'FBP3-Native'!$A$2:$G$84</definedName>
  </definedNames>
  <calcPr fullCalcOnLoad="1"/>
</workbook>
</file>

<file path=xl/sharedStrings.xml><?xml version="1.0" encoding="utf-8"?>
<sst xmlns="http://schemas.openxmlformats.org/spreadsheetml/2006/main" count="476" uniqueCount="360">
  <si>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</si>
  <si>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</si>
  <si>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</si>
  <si>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</si>
  <si>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</si>
  <si>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</si>
  <si>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</si>
  <si>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</si>
  <si>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</si>
  <si>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</si>
  <si>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</si>
  <si>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</si>
  <si>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</si>
  <si>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</si>
  <si>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</si>
  <si>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</si>
  <si>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</si>
  <si>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</si>
  <si>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</si>
  <si>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</si>
  <si>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</si>
  <si>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</si>
  <si>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</si>
  <si>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</si>
  <si>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</si>
  <si>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</si>
  <si>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</si>
  <si>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</si>
  <si>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</si>
  <si>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</si>
  <si>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</si>
  <si>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</si>
  <si>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</si>
  <si>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</si>
  <si>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</si>
  <si>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</si>
  <si>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</si>
  <si>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</si>
  <si>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</si>
  <si>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</si>
  <si>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</si>
  <si>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</si>
  <si>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</si>
  <si>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</si>
  <si>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</si>
  <si>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</si>
  <si>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</si>
  <si>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</si>
  <si>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</si>
  <si>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</si>
  <si>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</si>
  <si>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</si>
  <si>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</si>
  <si>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</si>
  <si>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</si>
  <si>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</si>
  <si>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</si>
  <si>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</si>
  <si>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</si>
  <si>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</si>
  <si>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</si>
  <si>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</si>
  <si>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</si>
  <si>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</si>
  <si>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</si>
  <si>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</si>
  <si>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</si>
  <si>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</si>
  <si>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</si>
  <si>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</si>
  <si>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</si>
  <si>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</si>
  <si>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</si>
  <si>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</si>
  <si>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</si>
  <si>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</si>
  <si>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</si>
  <si>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</si>
  <si>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</si>
  <si>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</si>
  <si>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</si>
  <si>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</si>
  <si>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</si>
  <si>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</si>
  <si>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</si>
  <si>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</si>
  <si>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</si>
  <si>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</si>
  <si>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</si>
  <si>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</si>
  <si>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</si>
  <si>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</si>
  <si>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</si>
  <si>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</si>
  <si>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</si>
  <si>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</si>
  <si>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</si>
  <si>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</si>
  <si>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</si>
  <si>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</si>
  <si>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</si>
  <si>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</si>
  <si>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</si>
  <si>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</si>
  <si>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</si>
  <si>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</si>
  <si>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</si>
  <si>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</si>
  <si>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</si>
  <si>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</si>
  <si>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</si>
  <si>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</si>
  <si>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</si>
  <si>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</si>
  <si>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</si>
  <si>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</si>
  <si>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</si>
  <si>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</si>
  <si>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</si>
  <si>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</si>
  <si>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</si>
  <si>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</si>
  <si>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</si>
  <si>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</si>
  <si>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</si>
  <si>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</si>
  <si>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</si>
  <si>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</si>
  <si>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</si>
  <si>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</si>
  <si>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</si>
  <si>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</si>
  <si>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</si>
  <si>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</si>
  <si>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</si>
  <si>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</si>
  <si>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</si>
  <si>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</si>
  <si>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</si>
  <si>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</si>
  <si>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</si>
  <si>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</si>
  <si>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</si>
  <si>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</si>
  <si>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</si>
  <si>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</si>
  <si>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</si>
  <si>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</si>
  <si>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</si>
  <si>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</si>
  <si>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</si>
  <si>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</si>
  <si>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</si>
  <si>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</si>
  <si>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</si>
  <si>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</si>
  <si>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</si>
  <si>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</si>
  <si>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</si>
  <si>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</si>
  <si>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</si>
  <si>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</si>
  <si>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</si>
  <si>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</si>
  <si>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</si>
  <si>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</si>
  <si>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</si>
  <si>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</si>
  <si>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</si>
  <si>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</si>
  <si>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</si>
  <si>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</si>
  <si>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</si>
  <si>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</si>
  <si>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</si>
  <si>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</si>
  <si>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</si>
  <si>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</si>
  <si>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</si>
  <si>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</si>
  <si>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</si>
  <si>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</si>
  <si>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</si>
  <si>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</si>
  <si>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</si>
  <si>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</si>
  <si>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</si>
  <si>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</si>
  <si>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</si>
  <si>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</si>
  <si>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</si>
  <si>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</si>
  <si>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</si>
  <si>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</si>
  <si>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</si>
  <si>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</si>
  <si>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</si>
  <si>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</si>
  <si>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</si>
  <si>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</si>
  <si>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</si>
  <si>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</si>
  <si>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</si>
  <si>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</si>
  <si>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</si>
  <si>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</si>
  <si>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</si>
  <si>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</si>
  <si>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</si>
  <si>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</si>
  <si>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</si>
  <si>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</si>
  <si>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</si>
  <si>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</si>
  <si>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</si>
  <si>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</si>
  <si>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</si>
  <si>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</si>
  <si>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</si>
  <si>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</si>
  <si>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</si>
  <si>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</si>
  <si>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</si>
  <si>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</si>
  <si>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</si>
  <si>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</si>
  <si>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</si>
  <si>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</si>
  <si>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</si>
  <si>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</si>
  <si>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</si>
  <si>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</si>
  <si>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</si>
  <si>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</si>
  <si>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</si>
  <si>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</si>
  <si>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</si>
  <si>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</si>
  <si>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</si>
  <si>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</si>
  <si>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</si>
  <si>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</si>
  <si>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</si>
  <si>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</si>
  <si>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</si>
  <si>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</si>
  <si>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</si>
  <si>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</si>
  <si>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</si>
  <si>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</si>
  <si>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</si>
  <si>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</si>
  <si>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</si>
  <si>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</si>
  <si>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</si>
  <si>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</si>
  <si>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</si>
  <si>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</si>
  <si>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</si>
  <si>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</si>
  <si>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</si>
  <si>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</si>
  <si>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</si>
  <si>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</si>
  <si>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</si>
  <si>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</si>
  <si>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</si>
  <si>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</si>
  <si>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</si>
  <si>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</si>
  <si>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</si>
  <si>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</si>
  <si>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</si>
  <si>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</si>
  <si>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</si>
  <si>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</si>
  <si>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</si>
  <si>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</si>
  <si>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</si>
  <si>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</si>
  <si>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</si>
  <si>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</si>
  <si>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</si>
  <si>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</si>
  <si>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</si>
  <si>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</si>
  <si>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</si>
  <si>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</si>
  <si>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</si>
  <si>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</si>
  <si>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</si>
  <si>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</si>
  <si>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</si>
  <si>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</si>
  <si>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</si>
  <si>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</si>
  <si>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</si>
  <si>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</si>
  <si>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</si>
  <si>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</si>
  <si>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</si>
  <si>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</si>
  <si>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</si>
  <si>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</si>
  <si>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</si>
  <si>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</si>
  <si>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</si>
  <si>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</si>
  <si>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</si>
  <si>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</si>
  <si>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</si>
  <si>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</si>
  <si>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</si>
  <si>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</si>
  <si>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</si>
  <si>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</si>
  <si>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</si>
  <si>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</si>
  <si>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</si>
  <si>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</si>
  <si>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</si>
  <si>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</si>
  <si>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</si>
  <si>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</si>
  <si>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</si>
  <si>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</si>
  <si>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</si>
  <si>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</si>
  <si>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</si>
  <si>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</si>
  <si>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</si>
  <si>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</si>
  <si>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</si>
  <si>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</si>
  <si>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</si>
  <si>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</si>
  <si>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</si>
  <si>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</si>
  <si>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</si>
  <si>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</si>
  <si>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</si>
  <si>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</si>
  <si>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</si>
  <si>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</si>
  <si>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</si>
  <si>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PLACE OF BIRTH</t>
  </si>
  <si>
    <t>Born in United States…………………………………………………………………………….</t>
  </si>
  <si>
    <t xml:space="preserve">    Born in state of residence…………………………………………………………………</t>
  </si>
  <si>
    <t xml:space="preserve">    Born in different state in the United States…………………………………….</t>
  </si>
  <si>
    <t>Born outside United States……………………………………………………………………………….</t>
  </si>
  <si>
    <r>
      <t>Table FBP-1.  Profile of Selected Demographic and Social Characteristics for the Native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</si>
  <si>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r>
      <t>Table FBP-2.  Profile of Selected Economic Characteristics for the Native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</si>
  <si>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r>
      <t>Table FBP-3.  Profile of Selected Housing Characteristics for the Native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</si>
  <si>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r>
      <t>1</t>
    </r>
    <r>
      <rPr>
        <sz val="10"/>
        <rFont val="Arial"/>
        <family val="2"/>
      </rPr>
      <t xml:space="preserve"> This table includes only the native population; natives are those born in the United States, Puerto Rico, or a U.S. Island Area (e.g., Guam), or born abroad of a</t>
    </r>
  </si>
  <si>
    <r>
      <t xml:space="preserve">          </t>
    </r>
    <r>
      <rPr>
        <sz val="10"/>
        <rFont val="Arial"/>
        <family val="2"/>
      </rPr>
      <t>U.S. citizen parent.</t>
    </r>
  </si>
  <si>
    <t>-</t>
  </si>
  <si>
    <r>
      <t>2</t>
    </r>
    <r>
      <rPr>
        <sz val="10"/>
        <rFont val="Arial"/>
        <family val="2"/>
      </rPr>
      <t xml:space="preserve"> Characteristics for households and families are based on whether the householder is native or foreign born..</t>
    </r>
  </si>
  <si>
    <t>Footnotes:</t>
  </si>
  <si>
    <t>Internet Release Date:</t>
  </si>
  <si>
    <t>Table with row headers in columns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</si>
</sst>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6" customHeight="1">
      <c r="A1" s="44" t="s">
        <v>359</v>
      </c>
    </row>
    <row r="2" ht="18.75">
      <c r="A2" s="1" t="s">
        <v>350</v>
      </c>
    </row>
    <row r="3" ht="12.75">
      <c r="A3" s="2" t="s">
        <v>298</v>
      </c>
    </row>
    <row r="5" ht="13.5" thickBot="1">
      <c r="A5" s="3" t="s">
        <v>344</v>
      </c>
    </row>
    <row r="6" spans="1:7" ht="13.5" thickTop="1">
      <c r="A6" s="4"/>
      <c r="B6" s="5"/>
      <c r="C6" s="6"/>
      <c r="D6" s="7"/>
      <c r="E6" s="8"/>
      <c r="F6" s="5"/>
      <c r="G6" s="6"/>
    </row>
    <row r="7" spans="1:7" ht="12.75">
      <c r="A7" s="9" t="s">
        <v>134</v>
      </c>
      <c r="B7" s="10" t="s">
        <v>135</v>
      </c>
      <c r="C7" s="11" t="s">
        <v>136</v>
      </c>
      <c r="D7" s="12"/>
      <c r="E7" s="13" t="s">
        <v>134</v>
      </c>
      <c r="F7" s="10" t="s">
        <v>135</v>
      </c>
      <c r="G7" s="11" t="s">
        <v>136</v>
      </c>
    </row>
    <row r="8" spans="1:7" ht="12.75">
      <c r="A8" s="14"/>
      <c r="B8" s="15"/>
      <c r="C8" s="16"/>
      <c r="F8" s="15"/>
      <c r="G8" s="16"/>
    </row>
    <row r="9" spans="1:7" ht="12.75">
      <c r="A9" s="17" t="s">
        <v>316</v>
      </c>
      <c r="B9" s="18">
        <v>250314015</v>
      </c>
      <c r="C9" s="19">
        <f>B9*100/B$9</f>
        <v>100</v>
      </c>
      <c r="E9" s="20" t="s">
        <v>137</v>
      </c>
      <c r="F9" s="21"/>
      <c r="G9" s="22"/>
    </row>
    <row r="10" spans="1:7" ht="12.75">
      <c r="A10" s="17" t="s">
        <v>345</v>
      </c>
      <c r="B10" s="23"/>
      <c r="C10" s="22"/>
      <c r="E10" s="20" t="s">
        <v>185</v>
      </c>
      <c r="F10" s="23">
        <v>250314015</v>
      </c>
      <c r="G10" s="24">
        <f>F10*100/F$10</f>
        <v>100</v>
      </c>
    </row>
    <row r="11" spans="1:7" ht="12.75">
      <c r="A11" s="25" t="s">
        <v>346</v>
      </c>
      <c r="B11" s="18">
        <v>246786465</v>
      </c>
      <c r="C11" s="26">
        <f>B11*100/B$9</f>
        <v>98.59075010242634</v>
      </c>
      <c r="E11" s="2" t="s">
        <v>337</v>
      </c>
      <c r="F11" s="18">
        <v>122437395</v>
      </c>
      <c r="G11" s="26">
        <f>F11*100/F$10</f>
        <v>48.91351968446513</v>
      </c>
    </row>
    <row r="12" spans="1:7" ht="12.75">
      <c r="A12" s="25" t="s">
        <v>347</v>
      </c>
      <c r="B12" s="18">
        <v>168729390</v>
      </c>
      <c r="C12" s="26">
        <f>B12*100/B$9</f>
        <v>67.40708865222749</v>
      </c>
      <c r="E12" s="2" t="s">
        <v>338</v>
      </c>
      <c r="F12" s="18">
        <v>127876625</v>
      </c>
      <c r="G12" s="26">
        <f>F12*100/F$10</f>
        <v>51.086482313025904</v>
      </c>
    </row>
    <row r="13" spans="1:7" ht="12.75">
      <c r="A13" s="25" t="s">
        <v>348</v>
      </c>
      <c r="B13" s="18">
        <v>78057080</v>
      </c>
      <c r="C13" s="26">
        <f>B13*100/B$9</f>
        <v>31.183663447689895</v>
      </c>
      <c r="F13" s="18"/>
      <c r="G13" s="26"/>
    </row>
    <row r="14" spans="1:7" ht="12.75">
      <c r="A14" s="25" t="s">
        <v>349</v>
      </c>
      <c r="B14" s="18">
        <v>3527550</v>
      </c>
      <c r="C14" s="26">
        <f>B14*100/B$9</f>
        <v>1.4092498975736536</v>
      </c>
      <c r="E14" s="2" t="s">
        <v>339</v>
      </c>
      <c r="F14" s="18">
        <v>18647930</v>
      </c>
      <c r="G14" s="26">
        <f aca="true" t="shared" si="0" ref="G14:G26">F14*100/F$10</f>
        <v>7.449814585891246</v>
      </c>
    </row>
    <row r="15" spans="1:7" ht="12.75">
      <c r="A15" s="25"/>
      <c r="B15" s="18"/>
      <c r="C15" s="26"/>
      <c r="E15" s="2" t="s">
        <v>340</v>
      </c>
      <c r="F15" s="18">
        <v>19859145</v>
      </c>
      <c r="G15" s="26">
        <f t="shared" si="0"/>
        <v>7.933692805814329</v>
      </c>
    </row>
    <row r="16" spans="1:7" ht="12.75">
      <c r="A16" s="27" t="s">
        <v>140</v>
      </c>
      <c r="B16" s="18"/>
      <c r="C16" s="26"/>
      <c r="E16" s="2" t="s">
        <v>341</v>
      </c>
      <c r="F16" s="18">
        <v>19477055</v>
      </c>
      <c r="G16" s="26">
        <f t="shared" si="0"/>
        <v>7.781048536175652</v>
      </c>
    </row>
    <row r="17" spans="1:7" ht="12.75">
      <c r="A17" s="28" t="s">
        <v>315</v>
      </c>
      <c r="B17" s="18">
        <v>244754870</v>
      </c>
      <c r="C17" s="26">
        <f aca="true" t="shared" si="1" ref="C17:C24">B17*100/B$9</f>
        <v>97.77913154403281</v>
      </c>
      <c r="E17" s="2" t="s">
        <v>342</v>
      </c>
      <c r="F17" s="18">
        <v>18179065</v>
      </c>
      <c r="G17" s="26">
        <f t="shared" si="0"/>
        <v>7.262503859402359</v>
      </c>
    </row>
    <row r="18" spans="1:7" ht="12.75">
      <c r="A18" s="28" t="s">
        <v>317</v>
      </c>
      <c r="B18" s="18">
        <v>197977520</v>
      </c>
      <c r="C18" s="26">
        <f t="shared" si="1"/>
        <v>79.09166412435995</v>
      </c>
      <c r="E18" s="2" t="s">
        <v>0</v>
      </c>
      <c r="F18" s="18">
        <v>16305275</v>
      </c>
      <c r="G18" s="26">
        <f t="shared" si="0"/>
        <v>6.513928115451306</v>
      </c>
    </row>
    <row r="19" spans="1:7" ht="12.75">
      <c r="A19" s="28" t="s">
        <v>141</v>
      </c>
      <c r="B19" s="18">
        <v>32261875</v>
      </c>
      <c r="C19" s="26">
        <f t="shared" si="1"/>
        <v>12.888561193826881</v>
      </c>
      <c r="E19" s="2" t="s">
        <v>1</v>
      </c>
      <c r="F19" s="18">
        <v>32585830</v>
      </c>
      <c r="G19" s="26">
        <f t="shared" si="0"/>
        <v>13.017980635243296</v>
      </c>
    </row>
    <row r="20" spans="1:7" ht="12.75">
      <c r="A20" s="28" t="s">
        <v>142</v>
      </c>
      <c r="B20" s="18">
        <v>2316910</v>
      </c>
      <c r="C20" s="26">
        <f t="shared" si="1"/>
        <v>0.925601389119183</v>
      </c>
      <c r="E20" s="2" t="s">
        <v>2</v>
      </c>
      <c r="F20" s="18">
        <v>39232090</v>
      </c>
      <c r="G20" s="26">
        <f t="shared" si="0"/>
        <v>15.673149583733855</v>
      </c>
    </row>
    <row r="21" spans="1:7" ht="12.75">
      <c r="A21" s="28" t="s">
        <v>318</v>
      </c>
      <c r="B21" s="18">
        <v>3159620</v>
      </c>
      <c r="C21" s="26">
        <f t="shared" si="1"/>
        <v>1.2622625225359434</v>
      </c>
      <c r="E21" s="2" t="s">
        <v>3</v>
      </c>
      <c r="F21" s="18">
        <v>32993085</v>
      </c>
      <c r="G21" s="26">
        <f t="shared" si="0"/>
        <v>13.180678277243086</v>
      </c>
    </row>
    <row r="22" spans="1:7" ht="12.75">
      <c r="A22" s="28" t="s">
        <v>143</v>
      </c>
      <c r="B22" s="18">
        <v>303305</v>
      </c>
      <c r="C22" s="26">
        <f t="shared" si="1"/>
        <v>0.12116980345667021</v>
      </c>
      <c r="E22" s="2" t="s">
        <v>4</v>
      </c>
      <c r="F22" s="18">
        <v>11881090</v>
      </c>
      <c r="G22" s="26">
        <f t="shared" si="0"/>
        <v>4.74647414368708</v>
      </c>
    </row>
    <row r="23" spans="1:7" ht="12.75">
      <c r="A23" s="28" t="s">
        <v>319</v>
      </c>
      <c r="B23" s="18">
        <v>8735645</v>
      </c>
      <c r="C23" s="26">
        <f t="shared" si="1"/>
        <v>3.4898745082251987</v>
      </c>
      <c r="E23" s="2" t="s">
        <v>5</v>
      </c>
      <c r="F23" s="18">
        <v>9505980</v>
      </c>
      <c r="G23" s="26">
        <f t="shared" si="0"/>
        <v>3.797621958962226</v>
      </c>
    </row>
    <row r="24" spans="1:7" ht="12.75">
      <c r="A24" s="28" t="s">
        <v>320</v>
      </c>
      <c r="B24" s="18">
        <v>5559145</v>
      </c>
      <c r="C24" s="26">
        <f t="shared" si="1"/>
        <v>2.220868455967198</v>
      </c>
      <c r="E24" s="2" t="s">
        <v>6</v>
      </c>
      <c r="F24" s="18">
        <v>16611620</v>
      </c>
      <c r="G24" s="26">
        <f t="shared" si="0"/>
        <v>6.636312393455077</v>
      </c>
    </row>
    <row r="25" spans="1:7" ht="12.75">
      <c r="A25" s="25"/>
      <c r="B25" s="18"/>
      <c r="C25" s="26"/>
      <c r="E25" s="2" t="s">
        <v>7</v>
      </c>
      <c r="F25" s="18">
        <v>11278905</v>
      </c>
      <c r="G25" s="26">
        <f t="shared" si="0"/>
        <v>4.505902316336543</v>
      </c>
    </row>
    <row r="26" spans="1:7" ht="12.75">
      <c r="A26" s="27" t="s">
        <v>145</v>
      </c>
      <c r="B26" s="18"/>
      <c r="C26" s="26"/>
      <c r="E26" s="2" t="s">
        <v>138</v>
      </c>
      <c r="F26" s="18">
        <v>3756950</v>
      </c>
      <c r="G26" s="26">
        <f t="shared" si="0"/>
        <v>1.5008947860949775</v>
      </c>
    </row>
    <row r="27" spans="1:7" ht="12.75">
      <c r="A27" s="28" t="s">
        <v>144</v>
      </c>
      <c r="B27" s="18">
        <v>21080665</v>
      </c>
      <c r="C27" s="26">
        <f>B27*100/B$9</f>
        <v>8.42168785475316</v>
      </c>
      <c r="F27" s="18"/>
      <c r="G27" s="26"/>
    </row>
    <row r="28" spans="1:7" ht="12.75">
      <c r="A28" s="28" t="s">
        <v>146</v>
      </c>
      <c r="B28" s="18">
        <v>229233355</v>
      </c>
      <c r="C28" s="26">
        <f>B28*100/B$9</f>
        <v>91.57831414273787</v>
      </c>
      <c r="E28" s="2" t="s">
        <v>139</v>
      </c>
      <c r="F28" s="29">
        <v>35</v>
      </c>
      <c r="G28" s="26" t="s">
        <v>190</v>
      </c>
    </row>
    <row r="29" spans="1:7" ht="12.75">
      <c r="A29" s="28" t="s">
        <v>321</v>
      </c>
      <c r="B29" s="18">
        <v>187673610</v>
      </c>
      <c r="C29" s="26">
        <f>B29*100/B$9</f>
        <v>74.97527056165832</v>
      </c>
      <c r="F29" s="18"/>
      <c r="G29" s="26"/>
    </row>
    <row r="30" spans="1:7" ht="12.75">
      <c r="A30" s="25"/>
      <c r="B30" s="18"/>
      <c r="C30" s="26"/>
      <c r="E30" s="2" t="s">
        <v>8</v>
      </c>
      <c r="F30" s="18">
        <v>181377550</v>
      </c>
      <c r="G30" s="26">
        <f aca="true" t="shared" si="2" ref="G30:G37">F30*100/F$10</f>
        <v>72.46000588500807</v>
      </c>
    </row>
    <row r="31" spans="1:7" ht="12.75">
      <c r="A31" s="30" t="s">
        <v>147</v>
      </c>
      <c r="B31" s="18"/>
      <c r="C31" s="26"/>
      <c r="E31" s="2" t="s">
        <v>9</v>
      </c>
      <c r="F31" s="18">
        <v>87090735</v>
      </c>
      <c r="G31" s="26">
        <f t="shared" si="2"/>
        <v>34.792592416369494</v>
      </c>
    </row>
    <row r="32" spans="1:7" ht="12.75">
      <c r="A32" s="30" t="s">
        <v>170</v>
      </c>
      <c r="B32" s="23">
        <v>231666090</v>
      </c>
      <c r="C32" s="19">
        <f aca="true" t="shared" si="3" ref="C32:C41">B32*100/B$32</f>
        <v>100</v>
      </c>
      <c r="E32" s="2" t="s">
        <v>10</v>
      </c>
      <c r="F32" s="18">
        <v>94286815</v>
      </c>
      <c r="G32" s="26">
        <f t="shared" si="2"/>
        <v>37.66741346863858</v>
      </c>
    </row>
    <row r="33" spans="1:7" ht="12.75">
      <c r="A33" s="31" t="s">
        <v>322</v>
      </c>
      <c r="B33" s="18">
        <v>210211515</v>
      </c>
      <c r="C33" s="26">
        <f t="shared" si="3"/>
        <v>90.73900932156278</v>
      </c>
      <c r="E33" s="2" t="s">
        <v>11</v>
      </c>
      <c r="F33" s="18">
        <v>170583920</v>
      </c>
      <c r="G33" s="26">
        <f t="shared" si="2"/>
        <v>68.14797006072553</v>
      </c>
    </row>
    <row r="34" spans="1:7" ht="12.75">
      <c r="A34" s="31" t="s">
        <v>148</v>
      </c>
      <c r="B34" s="18">
        <v>21454570</v>
      </c>
      <c r="C34" s="26">
        <f t="shared" si="3"/>
        <v>9.260988520158474</v>
      </c>
      <c r="E34" s="2" t="s">
        <v>13</v>
      </c>
      <c r="F34" s="18">
        <v>37179490</v>
      </c>
      <c r="G34" s="26">
        <f t="shared" si="2"/>
        <v>14.853139565517337</v>
      </c>
    </row>
    <row r="35" spans="1:7" ht="12.75">
      <c r="A35" s="31" t="s">
        <v>171</v>
      </c>
      <c r="B35" s="18">
        <v>5647590</v>
      </c>
      <c r="C35" s="26">
        <f t="shared" si="3"/>
        <v>2.4378147013229254</v>
      </c>
      <c r="E35" s="2" t="s">
        <v>14</v>
      </c>
      <c r="F35" s="18">
        <v>31647475</v>
      </c>
      <c r="G35" s="26">
        <f t="shared" si="2"/>
        <v>12.643109495886597</v>
      </c>
    </row>
    <row r="36" spans="1:7" ht="12.75">
      <c r="A36" s="31" t="s">
        <v>149</v>
      </c>
      <c r="B36" s="18">
        <v>14760790</v>
      </c>
      <c r="C36" s="26">
        <f t="shared" si="3"/>
        <v>6.371579888968644</v>
      </c>
      <c r="E36" s="2" t="s">
        <v>12</v>
      </c>
      <c r="F36" s="18">
        <v>13063060</v>
      </c>
      <c r="G36" s="26">
        <f t="shared" si="2"/>
        <v>5.218669038567417</v>
      </c>
    </row>
    <row r="37" spans="1:7" ht="12.75">
      <c r="A37" s="31" t="s">
        <v>171</v>
      </c>
      <c r="B37" s="32">
        <v>4162055</v>
      </c>
      <c r="C37" s="26">
        <f t="shared" si="3"/>
        <v>1.7965749756470617</v>
      </c>
      <c r="E37" s="2" t="s">
        <v>10</v>
      </c>
      <c r="F37" s="18">
        <v>18584415</v>
      </c>
      <c r="G37" s="26">
        <f t="shared" si="2"/>
        <v>7.42444045731918</v>
      </c>
    </row>
    <row r="38" spans="1:7" ht="12.75">
      <c r="A38" s="31" t="s">
        <v>150</v>
      </c>
      <c r="B38" s="18">
        <v>4431730</v>
      </c>
      <c r="C38" s="26">
        <f t="shared" si="3"/>
        <v>1.912981740227929</v>
      </c>
      <c r="F38" s="18"/>
      <c r="G38" s="26"/>
    </row>
    <row r="39" spans="1:7" ht="12.75">
      <c r="A39" s="31" t="s">
        <v>171</v>
      </c>
      <c r="B39" s="18">
        <v>908105</v>
      </c>
      <c r="C39" s="26">
        <f t="shared" si="3"/>
        <v>0.3919887455259421</v>
      </c>
      <c r="E39" s="20" t="s">
        <v>166</v>
      </c>
      <c r="F39" s="18"/>
      <c r="G39" s="26"/>
    </row>
    <row r="40" spans="1:7" ht="12.75">
      <c r="A40" s="31" t="s">
        <v>151</v>
      </c>
      <c r="B40" s="18">
        <v>1448275</v>
      </c>
      <c r="C40" s="26">
        <f t="shared" si="3"/>
        <v>0.6251562324032836</v>
      </c>
      <c r="E40" s="20" t="s">
        <v>186</v>
      </c>
      <c r="F40" s="23">
        <v>192329890</v>
      </c>
      <c r="G40" s="19">
        <f>F40*100/F$40</f>
        <v>100</v>
      </c>
    </row>
    <row r="41" spans="1:7" ht="12.75">
      <c r="A41" s="31" t="s">
        <v>171</v>
      </c>
      <c r="B41" s="18">
        <v>389830</v>
      </c>
      <c r="C41" s="26">
        <f t="shared" si="3"/>
        <v>0.16827236131105766</v>
      </c>
      <c r="E41" s="2" t="s">
        <v>15</v>
      </c>
      <c r="F41" s="18">
        <v>52826095</v>
      </c>
      <c r="G41" s="26">
        <f aca="true" t="shared" si="4" ref="G41:G47">F41*100/F$40</f>
        <v>27.466399008495248</v>
      </c>
    </row>
    <row r="42" spans="1:7" ht="12.75">
      <c r="A42" s="25"/>
      <c r="B42" s="18"/>
      <c r="C42" s="26"/>
      <c r="E42" s="2" t="s">
        <v>127</v>
      </c>
      <c r="F42" s="18">
        <v>102687750</v>
      </c>
      <c r="G42" s="26">
        <f t="shared" si="4"/>
        <v>53.39146712973215</v>
      </c>
    </row>
    <row r="43" spans="1:7" ht="12.75">
      <c r="A43" s="33" t="s">
        <v>152</v>
      </c>
      <c r="B43" s="18"/>
      <c r="C43" s="26"/>
      <c r="E43" s="2" t="s">
        <v>16</v>
      </c>
      <c r="F43" s="18">
        <v>3924990</v>
      </c>
      <c r="G43" s="26">
        <f t="shared" si="4"/>
        <v>2.040759239242533</v>
      </c>
    </row>
    <row r="44" spans="1:7" ht="12.75">
      <c r="A44" s="33" t="s">
        <v>324</v>
      </c>
      <c r="B44" s="23">
        <v>250314015</v>
      </c>
      <c r="C44" s="19">
        <f aca="true" t="shared" si="5" ref="C44:C55">B44*100/B$9</f>
        <v>100</v>
      </c>
      <c r="E44" s="2" t="s">
        <v>17</v>
      </c>
      <c r="F44" s="18">
        <v>13135215</v>
      </c>
      <c r="G44" s="26">
        <f t="shared" si="4"/>
        <v>6.829523481763547</v>
      </c>
    </row>
    <row r="45" spans="1:7" ht="12.75">
      <c r="A45" s="28" t="s">
        <v>323</v>
      </c>
      <c r="B45" s="18">
        <v>242903370</v>
      </c>
      <c r="C45" s="26">
        <f t="shared" si="5"/>
        <v>97.0394606150998</v>
      </c>
      <c r="E45" s="2" t="s">
        <v>18</v>
      </c>
      <c r="F45" s="18">
        <v>10678580</v>
      </c>
      <c r="G45" s="26">
        <f t="shared" si="4"/>
        <v>5.552220718266932</v>
      </c>
    </row>
    <row r="46" spans="1:7" ht="12.75">
      <c r="A46" s="28" t="s">
        <v>325</v>
      </c>
      <c r="B46" s="18">
        <v>93433410</v>
      </c>
      <c r="C46" s="26">
        <f t="shared" si="5"/>
        <v>37.326479701905626</v>
      </c>
      <c r="E46" s="2" t="s">
        <v>19</v>
      </c>
      <c r="F46" s="18">
        <v>19755840</v>
      </c>
      <c r="G46" s="26">
        <f t="shared" si="4"/>
        <v>10.271851140766524</v>
      </c>
    </row>
    <row r="47" spans="1:7" ht="12.75">
      <c r="A47" s="28" t="s">
        <v>326</v>
      </c>
      <c r="B47" s="18">
        <v>47940200</v>
      </c>
      <c r="C47" s="26">
        <f t="shared" si="5"/>
        <v>19.152023908849053</v>
      </c>
      <c r="E47" s="2" t="s">
        <v>18</v>
      </c>
      <c r="F47" s="18">
        <v>11221060</v>
      </c>
      <c r="G47" s="26">
        <f t="shared" si="4"/>
        <v>5.8342777609866046</v>
      </c>
    </row>
    <row r="48" spans="1:7" ht="12.75">
      <c r="A48" s="28" t="s">
        <v>327</v>
      </c>
      <c r="B48" s="18">
        <v>79042950</v>
      </c>
      <c r="C48" s="26">
        <f t="shared" si="5"/>
        <v>31.57751674431813</v>
      </c>
      <c r="F48" s="18"/>
      <c r="G48" s="26"/>
    </row>
    <row r="49" spans="1:7" ht="12.75">
      <c r="A49" s="28" t="s">
        <v>153</v>
      </c>
      <c r="B49" s="18">
        <v>61931470</v>
      </c>
      <c r="C49" s="26">
        <f t="shared" si="5"/>
        <v>24.741511177470425</v>
      </c>
      <c r="E49" s="20" t="s">
        <v>167</v>
      </c>
      <c r="F49" s="18"/>
      <c r="G49" s="26"/>
    </row>
    <row r="50" spans="1:7" ht="12.75">
      <c r="A50" s="28" t="s">
        <v>328</v>
      </c>
      <c r="B50" s="18">
        <v>11278690</v>
      </c>
      <c r="C50" s="26">
        <f t="shared" si="5"/>
        <v>4.505816424222192</v>
      </c>
      <c r="E50" s="20" t="s">
        <v>168</v>
      </c>
      <c r="F50" s="18"/>
      <c r="G50" s="26"/>
    </row>
    <row r="51" spans="1:7" ht="12.75">
      <c r="A51" s="28" t="s">
        <v>154</v>
      </c>
      <c r="B51" s="18">
        <v>5503660</v>
      </c>
      <c r="C51" s="26">
        <f t="shared" si="5"/>
        <v>2.1987022979915847</v>
      </c>
      <c r="E51" s="20" t="s">
        <v>187</v>
      </c>
      <c r="F51" s="23">
        <v>4360695</v>
      </c>
      <c r="G51" s="19">
        <f>F51*100/F51</f>
        <v>100</v>
      </c>
    </row>
    <row r="52" spans="1:7" ht="12.75">
      <c r="A52" s="28" t="s">
        <v>329</v>
      </c>
      <c r="B52" s="18">
        <v>11208120</v>
      </c>
      <c r="C52" s="26">
        <f t="shared" si="5"/>
        <v>4.477623835804799</v>
      </c>
      <c r="E52" s="2" t="s">
        <v>169</v>
      </c>
      <c r="F52" s="18">
        <v>2054000</v>
      </c>
      <c r="G52" s="26">
        <f>F52*100/F51</f>
        <v>47.102583418468846</v>
      </c>
    </row>
    <row r="53" spans="1:7" ht="12.75">
      <c r="A53" s="28" t="s">
        <v>155</v>
      </c>
      <c r="B53" s="18">
        <v>4712850</v>
      </c>
      <c r="C53" s="26">
        <f t="shared" si="5"/>
        <v>1.8827751214809128</v>
      </c>
      <c r="F53" s="18"/>
      <c r="G53" s="26"/>
    </row>
    <row r="54" spans="1:7" ht="12.75">
      <c r="A54" s="28" t="s">
        <v>330</v>
      </c>
      <c r="B54" s="18">
        <v>7410650</v>
      </c>
      <c r="C54" s="26">
        <f t="shared" si="5"/>
        <v>2.960541382391234</v>
      </c>
      <c r="E54" s="20" t="s">
        <v>172</v>
      </c>
      <c r="F54" s="18"/>
      <c r="G54" s="26"/>
    </row>
    <row r="55" spans="1:7" ht="12.75">
      <c r="A55" s="28" t="s">
        <v>156</v>
      </c>
      <c r="B55" s="18">
        <v>3919150</v>
      </c>
      <c r="C55" s="26">
        <f t="shared" si="5"/>
        <v>1.5656933951540828</v>
      </c>
      <c r="E55" s="20" t="s">
        <v>173</v>
      </c>
      <c r="F55" s="18"/>
      <c r="G55" s="26"/>
    </row>
    <row r="56" spans="1:7" ht="12.75">
      <c r="A56" s="28" t="s">
        <v>157</v>
      </c>
      <c r="B56" s="18">
        <v>3491500</v>
      </c>
      <c r="C56" s="26">
        <f>B56*100/B$9</f>
        <v>1.3948479872371509</v>
      </c>
      <c r="E56" s="20" t="s">
        <v>174</v>
      </c>
      <c r="F56" s="23">
        <v>70868390</v>
      </c>
      <c r="G56" s="19">
        <f aca="true" t="shared" si="6" ref="G56:G61">F56*100/F$56</f>
        <v>100</v>
      </c>
    </row>
    <row r="57" spans="1:7" ht="12.75">
      <c r="A57" s="28"/>
      <c r="B57" s="18"/>
      <c r="C57" s="26"/>
      <c r="E57" s="2" t="s">
        <v>20</v>
      </c>
      <c r="F57" s="18">
        <v>4852145</v>
      </c>
      <c r="G57" s="26">
        <f t="shared" si="6"/>
        <v>6.8466985069083695</v>
      </c>
    </row>
    <row r="58" spans="1:7" ht="12.75">
      <c r="A58" s="33" t="s">
        <v>158</v>
      </c>
      <c r="B58" s="18"/>
      <c r="C58" s="26"/>
      <c r="E58" s="2" t="s">
        <v>21</v>
      </c>
      <c r="F58" s="18">
        <v>4022360</v>
      </c>
      <c r="G58" s="26">
        <f t="shared" si="6"/>
        <v>5.675816820447029</v>
      </c>
    </row>
    <row r="59" spans="1:7" ht="14.25">
      <c r="A59" s="27" t="s">
        <v>299</v>
      </c>
      <c r="B59" s="23">
        <v>93433410</v>
      </c>
      <c r="C59" s="19">
        <f aca="true" t="shared" si="7" ref="C59:C68">B59*100/B$59</f>
        <v>100</v>
      </c>
      <c r="E59" s="2" t="s">
        <v>175</v>
      </c>
      <c r="F59" s="18">
        <v>31990230</v>
      </c>
      <c r="G59" s="26">
        <f t="shared" si="6"/>
        <v>45.14033689773395</v>
      </c>
    </row>
    <row r="60" spans="1:7" ht="12.75">
      <c r="A60" s="28" t="s">
        <v>159</v>
      </c>
      <c r="B60" s="18">
        <v>62870595</v>
      </c>
      <c r="C60" s="26">
        <f t="shared" si="7"/>
        <v>67.28920094000637</v>
      </c>
      <c r="E60" s="2" t="s">
        <v>22</v>
      </c>
      <c r="F60" s="18">
        <v>14930390</v>
      </c>
      <c r="G60" s="26">
        <f t="shared" si="6"/>
        <v>21.06777083548815</v>
      </c>
    </row>
    <row r="61" spans="1:7" ht="12.75">
      <c r="A61" s="28" t="s">
        <v>160</v>
      </c>
      <c r="B61" s="18">
        <v>29675215</v>
      </c>
      <c r="C61" s="26">
        <f t="shared" si="7"/>
        <v>31.76081767753098</v>
      </c>
      <c r="E61" s="2" t="s">
        <v>176</v>
      </c>
      <c r="F61" s="18">
        <v>15073260</v>
      </c>
      <c r="G61" s="26">
        <f t="shared" si="6"/>
        <v>21.26936988409078</v>
      </c>
    </row>
    <row r="62" spans="1:7" ht="12.75">
      <c r="A62" s="28" t="s">
        <v>161</v>
      </c>
      <c r="B62" s="18">
        <v>48320960</v>
      </c>
      <c r="C62" s="26">
        <f t="shared" si="7"/>
        <v>51.717003585762306</v>
      </c>
      <c r="F62" s="18"/>
      <c r="G62" s="26"/>
    </row>
    <row r="63" spans="1:7" ht="12.75">
      <c r="A63" s="28" t="s">
        <v>160</v>
      </c>
      <c r="B63" s="18">
        <v>21290460</v>
      </c>
      <c r="C63" s="26">
        <f t="shared" si="7"/>
        <v>22.78677402440947</v>
      </c>
      <c r="E63" s="20" t="s">
        <v>177</v>
      </c>
      <c r="F63" s="18"/>
      <c r="G63" s="26"/>
    </row>
    <row r="64" spans="1:7" ht="12.75">
      <c r="A64" s="28" t="s">
        <v>162</v>
      </c>
      <c r="B64" s="18">
        <v>11039230</v>
      </c>
      <c r="C64" s="26">
        <f t="shared" si="7"/>
        <v>11.815077711495277</v>
      </c>
      <c r="E64" s="20" t="s">
        <v>188</v>
      </c>
      <c r="F64" s="23">
        <v>157845550</v>
      </c>
      <c r="G64" s="19">
        <f>F64*100/F$64</f>
        <v>100</v>
      </c>
    </row>
    <row r="65" spans="1:7" ht="12.75">
      <c r="A65" s="28" t="s">
        <v>160</v>
      </c>
      <c r="B65" s="18">
        <v>6536925</v>
      </c>
      <c r="C65" s="26">
        <f t="shared" si="7"/>
        <v>6.996346381877746</v>
      </c>
      <c r="E65" s="2" t="s">
        <v>23</v>
      </c>
      <c r="F65" s="18">
        <v>8147450</v>
      </c>
      <c r="G65" s="26">
        <f aca="true" t="shared" si="8" ref="G65:G71">F65*100/F$64</f>
        <v>5.1616596096627365</v>
      </c>
    </row>
    <row r="66" spans="1:7" ht="12.75">
      <c r="A66" s="28" t="s">
        <v>163</v>
      </c>
      <c r="B66" s="18">
        <v>30562815</v>
      </c>
      <c r="C66" s="26">
        <f t="shared" si="7"/>
        <v>32.71079905999363</v>
      </c>
      <c r="E66" s="2" t="s">
        <v>178</v>
      </c>
      <c r="F66" s="18">
        <v>18253930</v>
      </c>
      <c r="G66" s="26">
        <f t="shared" si="8"/>
        <v>11.564424844412782</v>
      </c>
    </row>
    <row r="67" spans="1:7" ht="12.75">
      <c r="A67" s="28" t="s">
        <v>164</v>
      </c>
      <c r="B67" s="18">
        <v>25091145</v>
      </c>
      <c r="C67" s="26">
        <f t="shared" si="7"/>
        <v>26.854574825001034</v>
      </c>
      <c r="E67" s="2" t="s">
        <v>179</v>
      </c>
      <c r="F67" s="18">
        <v>47471425</v>
      </c>
      <c r="G67" s="26">
        <f t="shared" si="8"/>
        <v>30.074604573901514</v>
      </c>
    </row>
    <row r="68" spans="1:7" ht="12.75">
      <c r="A68" s="28" t="s">
        <v>165</v>
      </c>
      <c r="B68" s="18">
        <v>9134445</v>
      </c>
      <c r="C68" s="26">
        <f t="shared" si="7"/>
        <v>9.77642258802285</v>
      </c>
      <c r="E68" s="2" t="s">
        <v>24</v>
      </c>
      <c r="F68" s="18">
        <v>35065870</v>
      </c>
      <c r="G68" s="26">
        <f t="shared" si="8"/>
        <v>22.215304771024588</v>
      </c>
    </row>
    <row r="69" spans="1:7" ht="12.75">
      <c r="A69" s="25"/>
      <c r="B69" s="34"/>
      <c r="C69" s="22"/>
      <c r="E69" s="2" t="s">
        <v>25</v>
      </c>
      <c r="F69" s="18">
        <v>10287965</v>
      </c>
      <c r="G69" s="26">
        <f t="shared" si="8"/>
        <v>6.517741551789075</v>
      </c>
    </row>
    <row r="70" spans="1:7" ht="12.75">
      <c r="A70" s="17" t="s">
        <v>183</v>
      </c>
      <c r="B70" s="18"/>
      <c r="C70" s="26"/>
      <c r="E70" s="2" t="s">
        <v>26</v>
      </c>
      <c r="F70" s="18">
        <v>24977010</v>
      </c>
      <c r="G70" s="26">
        <f t="shared" si="8"/>
        <v>15.823702347009466</v>
      </c>
    </row>
    <row r="71" spans="1:7" ht="12.75">
      <c r="A71" s="17" t="s">
        <v>189</v>
      </c>
      <c r="B71" s="23">
        <v>231666090</v>
      </c>
      <c r="C71" s="19">
        <f>B71*100/B$32</f>
        <v>100</v>
      </c>
      <c r="E71" s="2" t="s">
        <v>180</v>
      </c>
      <c r="F71" s="18">
        <v>13641900</v>
      </c>
      <c r="G71" s="26">
        <f t="shared" si="8"/>
        <v>8.64256230219984</v>
      </c>
    </row>
    <row r="72" spans="1:7" ht="12.75">
      <c r="A72" s="25" t="s">
        <v>331</v>
      </c>
      <c r="B72" s="18">
        <v>128946395</v>
      </c>
      <c r="C72" s="26">
        <f aca="true" t="shared" si="9" ref="C72:C78">B72*100/B$32</f>
        <v>55.660452938969186</v>
      </c>
      <c r="F72" s="18"/>
      <c r="G72" s="26"/>
    </row>
    <row r="73" spans="1:7" ht="12.75">
      <c r="A73" s="25" t="s">
        <v>184</v>
      </c>
      <c r="B73" s="18">
        <v>100849170</v>
      </c>
      <c r="C73" s="26">
        <f t="shared" si="9"/>
        <v>43.53212418787747</v>
      </c>
      <c r="E73" s="2" t="s">
        <v>181</v>
      </c>
      <c r="F73" s="34" t="s">
        <v>190</v>
      </c>
      <c r="G73" s="35">
        <f>SUM(F67:F71)*100/F64</f>
        <v>83.27391554592448</v>
      </c>
    </row>
    <row r="74" spans="1:7" ht="12.75">
      <c r="A74" s="25" t="s">
        <v>332</v>
      </c>
      <c r="B74" s="18">
        <v>57530090</v>
      </c>
      <c r="C74" s="26">
        <f t="shared" si="9"/>
        <v>24.833194189102084</v>
      </c>
      <c r="E74" s="2" t="s">
        <v>182</v>
      </c>
      <c r="F74" s="34" t="s">
        <v>190</v>
      </c>
      <c r="G74" s="35">
        <f>(F70+F71)*100/F64</f>
        <v>24.466264649209307</v>
      </c>
    </row>
    <row r="75" spans="1:7" ht="12.75">
      <c r="A75" s="25" t="s">
        <v>333</v>
      </c>
      <c r="B75" s="18">
        <v>43319080</v>
      </c>
      <c r="C75" s="26">
        <f t="shared" si="9"/>
        <v>18.69892999877539</v>
      </c>
      <c r="F75" s="18"/>
      <c r="G75" s="26"/>
    </row>
    <row r="76" spans="1:7" ht="12.75">
      <c r="A76" s="25" t="s">
        <v>334</v>
      </c>
      <c r="B76" s="18">
        <v>23294650</v>
      </c>
      <c r="C76" s="26">
        <f t="shared" si="9"/>
        <v>10.055269633980528</v>
      </c>
      <c r="E76" s="36" t="s">
        <v>216</v>
      </c>
      <c r="F76" s="18"/>
      <c r="G76" s="26"/>
    </row>
    <row r="77" spans="1:7" ht="12.75">
      <c r="A77" s="25" t="s">
        <v>335</v>
      </c>
      <c r="B77" s="18">
        <v>20024430</v>
      </c>
      <c r="C77" s="26">
        <f t="shared" si="9"/>
        <v>8.643660364794865</v>
      </c>
      <c r="E77" s="36" t="s">
        <v>244</v>
      </c>
      <c r="F77" s="23">
        <v>180293655</v>
      </c>
      <c r="G77" s="19">
        <f>F77*100/F$77</f>
        <v>100</v>
      </c>
    </row>
    <row r="78" spans="1:7" ht="13.5" thickBot="1">
      <c r="A78" s="37" t="s">
        <v>336</v>
      </c>
      <c r="B78" s="38">
        <v>1870525</v>
      </c>
      <c r="C78" s="39">
        <f t="shared" si="9"/>
        <v>0.8074228731533389</v>
      </c>
      <c r="D78" s="40"/>
      <c r="E78" s="41" t="s">
        <v>27</v>
      </c>
      <c r="F78" s="38">
        <v>25565635</v>
      </c>
      <c r="G78" s="39">
        <f>F78*100/F$77</f>
        <v>14.179997071999011</v>
      </c>
    </row>
    <row r="79" ht="13.5" thickTop="1">
      <c r="A79" s="44" t="s">
        <v>357</v>
      </c>
    </row>
    <row r="80" ht="12.75">
      <c r="A80" s="42" t="s">
        <v>191</v>
      </c>
    </row>
    <row r="81" ht="12.75">
      <c r="A81" s="2" t="s">
        <v>192</v>
      </c>
    </row>
    <row r="82" ht="12.75">
      <c r="A82" s="2" t="s">
        <v>290</v>
      </c>
    </row>
    <row r="83" ht="14.25">
      <c r="A83" s="43" t="s">
        <v>353</v>
      </c>
    </row>
    <row r="84" ht="14.25">
      <c r="A84" s="43" t="s">
        <v>354</v>
      </c>
    </row>
    <row r="85" ht="14.25">
      <c r="A85" s="43" t="s">
        <v>356</v>
      </c>
    </row>
    <row r="86" ht="12.75">
      <c r="A86" s="2" t="s">
        <v>193</v>
      </c>
    </row>
    <row r="87" ht="12.75">
      <c r="A87" s="2" t="s">
        <v>358</v>
      </c>
    </row>
  </sheetData>
  <printOptions/>
  <pageMargins left="0.7" right="0.61" top="0.23" bottom="0.17" header="0.45" footer="0.43"/>
  <pageSetup fitToHeight="1" fitToWidth="1" horizontalDpi="600" verticalDpi="600" orientation="portrait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6" customHeight="1">
      <c r="A1" s="44" t="s">
        <v>359</v>
      </c>
    </row>
    <row r="2" ht="18.75">
      <c r="A2" s="1" t="s">
        <v>351</v>
      </c>
    </row>
    <row r="3" ht="12.75">
      <c r="A3" s="2" t="s">
        <v>298</v>
      </c>
    </row>
    <row r="5" ht="13.5" thickBot="1">
      <c r="A5" s="3" t="s">
        <v>344</v>
      </c>
    </row>
    <row r="6" spans="1:7" ht="13.5" thickTop="1">
      <c r="A6" s="4"/>
      <c r="B6" s="5"/>
      <c r="C6" s="6"/>
      <c r="D6" s="7"/>
      <c r="E6" s="8"/>
      <c r="F6" s="5"/>
      <c r="G6" s="6"/>
    </row>
    <row r="7" spans="1:7" ht="12.75">
      <c r="A7" s="9" t="s">
        <v>134</v>
      </c>
      <c r="B7" s="10" t="s">
        <v>135</v>
      </c>
      <c r="C7" s="11" t="s">
        <v>136</v>
      </c>
      <c r="D7" s="12"/>
      <c r="E7" s="13" t="s">
        <v>134</v>
      </c>
      <c r="F7" s="10" t="s">
        <v>135</v>
      </c>
      <c r="G7" s="11" t="s">
        <v>136</v>
      </c>
    </row>
    <row r="8" spans="1:7" ht="12.75">
      <c r="A8" s="14"/>
      <c r="B8" s="15"/>
      <c r="C8" s="45"/>
      <c r="F8" s="46"/>
      <c r="G8" s="45"/>
    </row>
    <row r="9" spans="1:7" ht="12.75">
      <c r="A9" s="47" t="s">
        <v>194</v>
      </c>
      <c r="B9" s="21"/>
      <c r="C9" s="26"/>
      <c r="E9" s="20" t="s">
        <v>215</v>
      </c>
      <c r="F9" s="18"/>
      <c r="G9" s="26"/>
    </row>
    <row r="10" spans="1:7" ht="12.75">
      <c r="A10" s="47" t="s">
        <v>236</v>
      </c>
      <c r="B10" s="23">
        <v>188622925</v>
      </c>
      <c r="C10" s="19">
        <f>B10*100/B$10</f>
        <v>100</v>
      </c>
      <c r="E10" s="20" t="s">
        <v>243</v>
      </c>
      <c r="F10" s="23">
        <v>112549090</v>
      </c>
      <c r="G10" s="19">
        <f>F10*100/F$10</f>
        <v>100</v>
      </c>
    </row>
    <row r="11" spans="1:7" ht="12.75">
      <c r="A11" s="48" t="s">
        <v>28</v>
      </c>
      <c r="B11" s="18">
        <v>121498505</v>
      </c>
      <c r="C11" s="26">
        <f>B11*100/B$10</f>
        <v>64.41343489928384</v>
      </c>
      <c r="E11" s="49" t="s">
        <v>54</v>
      </c>
      <c r="F11" s="50">
        <v>87639665</v>
      </c>
      <c r="G11" s="51">
        <f aca="true" t="shared" si="0" ref="G11:G16">F11*100/F$10</f>
        <v>77.86794633346214</v>
      </c>
    </row>
    <row r="12" spans="1:7" ht="12.75">
      <c r="A12" s="48" t="s">
        <v>195</v>
      </c>
      <c r="B12" s="18">
        <v>120411395</v>
      </c>
      <c r="C12" s="26">
        <f>B12*100/B$10</f>
        <v>63.83709456313436</v>
      </c>
      <c r="E12" s="2" t="s">
        <v>55</v>
      </c>
      <c r="F12" s="18">
        <v>12515185</v>
      </c>
      <c r="G12" s="26">
        <f t="shared" si="0"/>
        <v>11.119756721267137</v>
      </c>
    </row>
    <row r="13" spans="1:7" ht="12.75">
      <c r="A13" s="48" t="s">
        <v>29</v>
      </c>
      <c r="B13" s="18">
        <v>113637840</v>
      </c>
      <c r="C13" s="26">
        <f>B13*100/B$10</f>
        <v>60.24603849187473</v>
      </c>
      <c r="E13" s="49" t="s">
        <v>282</v>
      </c>
      <c r="F13" s="50">
        <v>4284380</v>
      </c>
      <c r="G13" s="51">
        <f t="shared" si="0"/>
        <v>3.806676713245749</v>
      </c>
    </row>
    <row r="14" spans="1:7" ht="12.75">
      <c r="A14" s="48" t="s">
        <v>30</v>
      </c>
      <c r="B14" s="18">
        <v>6773555</v>
      </c>
      <c r="C14" s="26">
        <f>B14*100/B$10</f>
        <v>3.5910560712596307</v>
      </c>
      <c r="E14" s="2" t="s">
        <v>56</v>
      </c>
      <c r="F14" s="18">
        <v>3081675</v>
      </c>
      <c r="G14" s="26">
        <f t="shared" si="0"/>
        <v>2.738071893784303</v>
      </c>
    </row>
    <row r="15" spans="1:7" ht="12.75">
      <c r="A15" s="48" t="s">
        <v>196</v>
      </c>
      <c r="B15" s="18" t="s">
        <v>190</v>
      </c>
      <c r="C15" s="26">
        <f>B14*100/B12</f>
        <v>5.625343847233063</v>
      </c>
      <c r="E15" s="2" t="s">
        <v>57</v>
      </c>
      <c r="F15" s="18">
        <v>1233460</v>
      </c>
      <c r="G15" s="26">
        <f t="shared" si="0"/>
        <v>1.0959306734510248</v>
      </c>
    </row>
    <row r="16" spans="1:7" ht="12.75">
      <c r="A16" s="48" t="s">
        <v>31</v>
      </c>
      <c r="B16" s="18">
        <v>1087110</v>
      </c>
      <c r="C16" s="26">
        <f>B16*100/B$10</f>
        <v>0.5763403361494898</v>
      </c>
      <c r="E16" s="2" t="s">
        <v>58</v>
      </c>
      <c r="F16" s="18">
        <v>3794725</v>
      </c>
      <c r="G16" s="26">
        <f t="shared" si="0"/>
        <v>3.3716176647896487</v>
      </c>
    </row>
    <row r="17" spans="1:7" ht="12.75">
      <c r="A17" s="48" t="s">
        <v>32</v>
      </c>
      <c r="B17" s="18">
        <v>67124425</v>
      </c>
      <c r="C17" s="26">
        <f>B17*100/B$10</f>
        <v>35.5865677515074</v>
      </c>
      <c r="E17" s="2" t="s">
        <v>297</v>
      </c>
      <c r="F17" s="29">
        <v>25.1</v>
      </c>
      <c r="G17" s="26" t="s">
        <v>190</v>
      </c>
    </row>
    <row r="18" spans="1:7" ht="12.75">
      <c r="A18" s="48"/>
      <c r="B18" s="18"/>
      <c r="C18" s="26"/>
      <c r="F18" s="18"/>
      <c r="G18" s="26"/>
    </row>
    <row r="19" spans="1:7" ht="12.75">
      <c r="A19" s="47" t="s">
        <v>237</v>
      </c>
      <c r="B19" s="23">
        <v>97806845</v>
      </c>
      <c r="C19" s="19">
        <f>B19*100/B$19</f>
        <v>100</v>
      </c>
      <c r="E19" s="20" t="s">
        <v>219</v>
      </c>
      <c r="F19" s="23"/>
      <c r="G19" s="19"/>
    </row>
    <row r="20" spans="1:7" ht="14.25">
      <c r="A20" s="48" t="s">
        <v>33</v>
      </c>
      <c r="B20" s="18">
        <v>57279850</v>
      </c>
      <c r="C20" s="26">
        <f>B20*100/B$19</f>
        <v>58.5642548842057</v>
      </c>
      <c r="E20" s="20" t="s">
        <v>306</v>
      </c>
      <c r="F20" s="23">
        <v>93433410</v>
      </c>
      <c r="G20" s="19">
        <f>F20*100/F$20</f>
        <v>100</v>
      </c>
    </row>
    <row r="21" spans="1:7" ht="12.75">
      <c r="A21" s="48" t="s">
        <v>195</v>
      </c>
      <c r="B21" s="18">
        <v>57125700</v>
      </c>
      <c r="C21" s="26">
        <f>B21*100/B$19</f>
        <v>58.40664832814104</v>
      </c>
      <c r="E21" s="2" t="s">
        <v>220</v>
      </c>
      <c r="F21" s="18">
        <v>8740600</v>
      </c>
      <c r="G21" s="26">
        <f aca="true" t="shared" si="1" ref="G21:G30">F21*100/F$20</f>
        <v>9.35489778228152</v>
      </c>
    </row>
    <row r="22" spans="1:7" ht="12.75">
      <c r="A22" s="48" t="s">
        <v>34</v>
      </c>
      <c r="B22" s="18">
        <v>53951210</v>
      </c>
      <c r="C22" s="26">
        <f>B22*100/B$19</f>
        <v>55.16097569653739</v>
      </c>
      <c r="E22" s="2" t="s">
        <v>221</v>
      </c>
      <c r="F22" s="18">
        <v>5833155</v>
      </c>
      <c r="G22" s="26">
        <f t="shared" si="1"/>
        <v>6.243114748782047</v>
      </c>
    </row>
    <row r="23" spans="1:7" ht="12.75">
      <c r="A23" s="48"/>
      <c r="B23" s="18"/>
      <c r="C23" s="26"/>
      <c r="E23" s="2" t="s">
        <v>222</v>
      </c>
      <c r="F23" s="18">
        <v>11859335</v>
      </c>
      <c r="G23" s="26">
        <f t="shared" si="1"/>
        <v>12.692820480382768</v>
      </c>
    </row>
    <row r="24" spans="1:7" ht="12.75">
      <c r="A24" s="47" t="s">
        <v>238</v>
      </c>
      <c r="B24" s="23">
        <v>21379445</v>
      </c>
      <c r="C24" s="19">
        <f>B24*100/B$24</f>
        <v>100</v>
      </c>
      <c r="E24" s="2" t="s">
        <v>223</v>
      </c>
      <c r="F24" s="18">
        <v>11931110</v>
      </c>
      <c r="G24" s="26">
        <f t="shared" si="1"/>
        <v>12.769639896478145</v>
      </c>
    </row>
    <row r="25" spans="1:7" ht="12.75">
      <c r="A25" s="48" t="s">
        <v>35</v>
      </c>
      <c r="B25" s="18">
        <v>12610270</v>
      </c>
      <c r="C25" s="26">
        <f>B25*100/B$24</f>
        <v>58.983149469034394</v>
      </c>
      <c r="E25" s="2" t="s">
        <v>224</v>
      </c>
      <c r="F25" s="18">
        <v>15522090</v>
      </c>
      <c r="G25" s="26">
        <f t="shared" si="1"/>
        <v>16.61299742779376</v>
      </c>
    </row>
    <row r="26" spans="1:7" ht="12.75">
      <c r="A26" s="48"/>
      <c r="B26" s="18"/>
      <c r="C26" s="26"/>
      <c r="E26" s="2" t="s">
        <v>225</v>
      </c>
      <c r="F26" s="18">
        <v>18417465</v>
      </c>
      <c r="G26" s="26">
        <f t="shared" si="1"/>
        <v>19.711862170073854</v>
      </c>
    </row>
    <row r="27" spans="1:7" ht="12.75">
      <c r="A27" s="47" t="s">
        <v>197</v>
      </c>
      <c r="B27" s="18"/>
      <c r="C27" s="26"/>
      <c r="E27" s="2" t="s">
        <v>226</v>
      </c>
      <c r="F27" s="18">
        <v>9669010</v>
      </c>
      <c r="G27" s="26">
        <f t="shared" si="1"/>
        <v>10.34855733083059</v>
      </c>
    </row>
    <row r="28" spans="1:7" ht="12.75">
      <c r="A28" s="47" t="s">
        <v>239</v>
      </c>
      <c r="B28" s="23">
        <v>113637840</v>
      </c>
      <c r="C28" s="19">
        <f>B28*100/B$28</f>
        <v>100</v>
      </c>
      <c r="E28" s="2" t="s">
        <v>227</v>
      </c>
      <c r="F28" s="18">
        <v>7223065</v>
      </c>
      <c r="G28" s="26">
        <f t="shared" si="1"/>
        <v>7.730708961601637</v>
      </c>
    </row>
    <row r="29" spans="1:7" ht="12.75">
      <c r="A29" s="47" t="s">
        <v>198</v>
      </c>
      <c r="B29" s="18"/>
      <c r="C29" s="26"/>
      <c r="E29" s="2" t="s">
        <v>228</v>
      </c>
      <c r="F29" s="18">
        <v>2034380</v>
      </c>
      <c r="G29" s="26">
        <f t="shared" si="1"/>
        <v>2.177358184829174</v>
      </c>
    </row>
    <row r="30" spans="1:7" ht="12.75">
      <c r="A30" s="48" t="s">
        <v>199</v>
      </c>
      <c r="B30" s="18">
        <v>39072615</v>
      </c>
      <c r="C30" s="26">
        <f>B30*100/B$28</f>
        <v>34.38345449015927</v>
      </c>
      <c r="E30" s="2" t="s">
        <v>229</v>
      </c>
      <c r="F30" s="18">
        <v>2203190</v>
      </c>
      <c r="G30" s="26">
        <f t="shared" si="1"/>
        <v>2.358032314136881</v>
      </c>
    </row>
    <row r="31" spans="1:7" ht="12.75">
      <c r="A31" s="48" t="s">
        <v>200</v>
      </c>
      <c r="B31" s="18">
        <v>16062635</v>
      </c>
      <c r="C31" s="26">
        <f>B31*100/B$28</f>
        <v>14.134935158922415</v>
      </c>
      <c r="E31" s="2" t="s">
        <v>131</v>
      </c>
      <c r="F31" s="18">
        <v>42299</v>
      </c>
      <c r="G31" s="26" t="s">
        <v>190</v>
      </c>
    </row>
    <row r="32" spans="1:7" ht="12.75">
      <c r="A32" s="48" t="s">
        <v>201</v>
      </c>
      <c r="B32" s="18">
        <v>31413080</v>
      </c>
      <c r="C32" s="26">
        <f>B32*100/B$28</f>
        <v>27.64315126017883</v>
      </c>
      <c r="F32" s="18"/>
      <c r="G32" s="26"/>
    </row>
    <row r="33" spans="1:7" ht="12.75">
      <c r="A33" s="48" t="s">
        <v>36</v>
      </c>
      <c r="B33" s="18">
        <v>623190</v>
      </c>
      <c r="C33" s="26">
        <f>B33*100/B$28</f>
        <v>0.5484000751862231</v>
      </c>
      <c r="E33" s="2" t="s">
        <v>59</v>
      </c>
      <c r="F33" s="18">
        <v>74604100</v>
      </c>
      <c r="G33" s="26">
        <f>F33*100/F$20</f>
        <v>79.84734796685683</v>
      </c>
    </row>
    <row r="34" spans="1:7" ht="12.75">
      <c r="A34" s="48" t="s">
        <v>202</v>
      </c>
      <c r="B34" s="18"/>
      <c r="C34" s="26"/>
      <c r="E34" s="2" t="s">
        <v>291</v>
      </c>
      <c r="F34" s="18">
        <v>56691</v>
      </c>
      <c r="G34" s="26" t="s">
        <v>190</v>
      </c>
    </row>
    <row r="35" spans="1:7" ht="12.75">
      <c r="A35" s="48" t="s">
        <v>203</v>
      </c>
      <c r="B35" s="18">
        <v>10578795</v>
      </c>
      <c r="C35" s="26">
        <f>B35*100/B$28</f>
        <v>9.30921865463124</v>
      </c>
      <c r="E35" s="2" t="s">
        <v>129</v>
      </c>
      <c r="F35" s="18">
        <v>25017430</v>
      </c>
      <c r="G35" s="26">
        <f>F35*100/F$20</f>
        <v>26.775679063838087</v>
      </c>
    </row>
    <row r="36" spans="1:7" ht="12.75">
      <c r="A36" s="48" t="s">
        <v>204</v>
      </c>
      <c r="B36" s="18"/>
      <c r="C36" s="26"/>
      <c r="E36" s="2" t="s">
        <v>292</v>
      </c>
      <c r="F36" s="18">
        <v>11411</v>
      </c>
      <c r="G36" s="26" t="s">
        <v>190</v>
      </c>
    </row>
    <row r="37" spans="1:7" ht="12.75">
      <c r="A37" s="48" t="s">
        <v>37</v>
      </c>
      <c r="B37" s="18">
        <v>15887525</v>
      </c>
      <c r="C37" s="26">
        <f>B37*100/B$28</f>
        <v>13.98084036092203</v>
      </c>
      <c r="E37" s="2" t="s">
        <v>130</v>
      </c>
      <c r="F37" s="18">
        <v>3974100</v>
      </c>
      <c r="G37" s="26">
        <f>F37*100/F$20</f>
        <v>4.253403573732351</v>
      </c>
    </row>
    <row r="38" spans="1:7" ht="12.75">
      <c r="A38" s="48"/>
      <c r="B38" s="18"/>
      <c r="C38" s="26"/>
      <c r="E38" s="2" t="s">
        <v>293</v>
      </c>
      <c r="F38" s="18">
        <v>6289</v>
      </c>
      <c r="G38" s="26" t="s">
        <v>190</v>
      </c>
    </row>
    <row r="39" spans="1:7" ht="12.75">
      <c r="A39" s="47" t="s">
        <v>205</v>
      </c>
      <c r="B39" s="18"/>
      <c r="C39" s="26"/>
      <c r="E39" s="2" t="s">
        <v>230</v>
      </c>
      <c r="F39" s="18">
        <v>3017945</v>
      </c>
      <c r="G39" s="26">
        <f>F39*100/F$20</f>
        <v>3.230049079874105</v>
      </c>
    </row>
    <row r="40" spans="1:7" ht="12.75">
      <c r="A40" s="48" t="s">
        <v>206</v>
      </c>
      <c r="B40" s="18">
        <v>2042895</v>
      </c>
      <c r="C40" s="26">
        <f aca="true" t="shared" si="2" ref="C40:C46">B40*100/B$28</f>
        <v>1.7977242439666223</v>
      </c>
      <c r="E40" s="2" t="s">
        <v>294</v>
      </c>
      <c r="F40" s="18">
        <v>2859</v>
      </c>
      <c r="G40" s="26" t="s">
        <v>190</v>
      </c>
    </row>
    <row r="41" spans="1:7" ht="12.75">
      <c r="A41" s="48" t="s">
        <v>38</v>
      </c>
      <c r="B41" s="18">
        <v>7536505</v>
      </c>
      <c r="C41" s="26">
        <f t="shared" si="2"/>
        <v>6.6320382365592305</v>
      </c>
      <c r="E41" s="2" t="s">
        <v>231</v>
      </c>
      <c r="F41" s="18">
        <v>16541860</v>
      </c>
      <c r="G41" s="26">
        <f>F41*100/F$20</f>
        <v>17.704437845092027</v>
      </c>
    </row>
    <row r="42" spans="1:7" ht="12.75">
      <c r="A42" s="48" t="s">
        <v>39</v>
      </c>
      <c r="B42" s="18">
        <v>15531910</v>
      </c>
      <c r="C42" s="26">
        <f t="shared" si="2"/>
        <v>13.66790322660128</v>
      </c>
      <c r="E42" s="2" t="s">
        <v>295</v>
      </c>
      <c r="F42" s="18">
        <v>17561</v>
      </c>
      <c r="G42" s="26" t="s">
        <v>190</v>
      </c>
    </row>
    <row r="43" spans="1:7" ht="12.75">
      <c r="A43" s="48" t="s">
        <v>40</v>
      </c>
      <c r="B43" s="18">
        <v>4022560</v>
      </c>
      <c r="C43" s="26">
        <f t="shared" si="2"/>
        <v>3.539806810829914</v>
      </c>
      <c r="F43" s="18"/>
      <c r="G43" s="26"/>
    </row>
    <row r="44" spans="1:7" ht="14.25">
      <c r="A44" s="48" t="s">
        <v>41</v>
      </c>
      <c r="B44" s="18">
        <v>13611055</v>
      </c>
      <c r="C44" s="26">
        <f t="shared" si="2"/>
        <v>11.977572787374346</v>
      </c>
      <c r="E44" s="20" t="s">
        <v>307</v>
      </c>
      <c r="F44" s="23">
        <v>62870595</v>
      </c>
      <c r="G44" s="19">
        <f>F44*100/F$44</f>
        <v>100</v>
      </c>
    </row>
    <row r="45" spans="1:7" ht="12.75">
      <c r="A45" s="48" t="s">
        <v>207</v>
      </c>
      <c r="B45" s="18">
        <v>6037095</v>
      </c>
      <c r="C45" s="26">
        <f t="shared" si="2"/>
        <v>5.312574579031069</v>
      </c>
      <c r="E45" s="2" t="s">
        <v>220</v>
      </c>
      <c r="F45" s="18">
        <v>3412830</v>
      </c>
      <c r="G45" s="26">
        <f aca="true" t="shared" si="3" ref="G45:G54">F45*100/F$44</f>
        <v>5.428340546164706</v>
      </c>
    </row>
    <row r="46" spans="1:7" ht="12.75">
      <c r="A46" s="48" t="s">
        <v>42</v>
      </c>
      <c r="B46" s="18">
        <v>3606805</v>
      </c>
      <c r="C46" s="26">
        <f t="shared" si="2"/>
        <v>3.1739471640784442</v>
      </c>
      <c r="E46" s="2" t="s">
        <v>221</v>
      </c>
      <c r="F46" s="18">
        <v>2537810</v>
      </c>
      <c r="G46" s="26">
        <f t="shared" si="3"/>
        <v>4.036561130048157</v>
      </c>
    </row>
    <row r="47" spans="1:7" ht="12.75">
      <c r="A47" s="48" t="s">
        <v>208</v>
      </c>
      <c r="B47" s="18"/>
      <c r="C47" s="26"/>
      <c r="E47" s="2" t="s">
        <v>222</v>
      </c>
      <c r="F47" s="18">
        <v>6467395</v>
      </c>
      <c r="G47" s="26">
        <f t="shared" si="3"/>
        <v>10.286836000200093</v>
      </c>
    </row>
    <row r="48" spans="1:7" ht="12.75">
      <c r="A48" s="48" t="s">
        <v>43</v>
      </c>
      <c r="B48" s="18">
        <v>8034465</v>
      </c>
      <c r="C48" s="26">
        <f>B48*100/B$28</f>
        <v>7.070237343476434</v>
      </c>
      <c r="E48" s="2" t="s">
        <v>223</v>
      </c>
      <c r="F48" s="18">
        <v>7419525</v>
      </c>
      <c r="G48" s="26">
        <f t="shared" si="3"/>
        <v>11.801264168090027</v>
      </c>
    </row>
    <row r="49" spans="1:7" ht="12.75">
      <c r="A49" s="48" t="s">
        <v>209</v>
      </c>
      <c r="B49" s="18"/>
      <c r="C49" s="26"/>
      <c r="E49" s="2" t="s">
        <v>224</v>
      </c>
      <c r="F49" s="18">
        <v>10826175</v>
      </c>
      <c r="G49" s="26">
        <f t="shared" si="3"/>
        <v>17.21977499974352</v>
      </c>
    </row>
    <row r="50" spans="1:7" ht="12.75">
      <c r="A50" s="48" t="s">
        <v>280</v>
      </c>
      <c r="B50" s="18">
        <v>10380750</v>
      </c>
      <c r="C50" s="26">
        <f>B50*100/B$28</f>
        <v>9.134941318842385</v>
      </c>
      <c r="E50" s="2" t="s">
        <v>225</v>
      </c>
      <c r="F50" s="18">
        <v>14395610</v>
      </c>
      <c r="G50" s="26">
        <f t="shared" si="3"/>
        <v>22.897206555783352</v>
      </c>
    </row>
    <row r="51" spans="1:7" ht="12.75">
      <c r="A51" s="48" t="s">
        <v>281</v>
      </c>
      <c r="B51" s="18">
        <v>23224615</v>
      </c>
      <c r="C51" s="26">
        <f>B51*100/B$28</f>
        <v>20.43739567735536</v>
      </c>
      <c r="E51" s="2" t="s">
        <v>226</v>
      </c>
      <c r="F51" s="18">
        <v>8064035</v>
      </c>
      <c r="G51" s="26">
        <f t="shared" si="3"/>
        <v>12.826401595213152</v>
      </c>
    </row>
    <row r="52" spans="1:7" ht="12.75">
      <c r="A52" s="48" t="s">
        <v>210</v>
      </c>
      <c r="B52" s="18"/>
      <c r="C52" s="26"/>
      <c r="E52" s="2" t="s">
        <v>227</v>
      </c>
      <c r="F52" s="18">
        <v>6153115</v>
      </c>
      <c r="G52" s="26">
        <f t="shared" si="3"/>
        <v>9.78695207195033</v>
      </c>
    </row>
    <row r="53" spans="1:7" ht="12.75">
      <c r="A53" s="48" t="s">
        <v>44</v>
      </c>
      <c r="B53" s="18">
        <v>8427655</v>
      </c>
      <c r="C53" s="26">
        <f>B53*100/B$28</f>
        <v>7.416240048209294</v>
      </c>
      <c r="E53" s="2" t="s">
        <v>228</v>
      </c>
      <c r="F53" s="18">
        <v>1738785</v>
      </c>
      <c r="G53" s="26">
        <f t="shared" si="3"/>
        <v>2.765656981614378</v>
      </c>
    </row>
    <row r="54" spans="1:7" ht="12.75">
      <c r="A54" s="48" t="s">
        <v>211</v>
      </c>
      <c r="B54" s="18">
        <v>5327340</v>
      </c>
      <c r="C54" s="26">
        <f>B54*100/B$28</f>
        <v>4.687998293526171</v>
      </c>
      <c r="E54" s="2" t="s">
        <v>229</v>
      </c>
      <c r="F54" s="18">
        <v>1855320</v>
      </c>
      <c r="G54" s="26">
        <f t="shared" si="3"/>
        <v>2.951013904035742</v>
      </c>
    </row>
    <row r="55" spans="1:7" ht="12.75">
      <c r="A55" s="48" t="s">
        <v>45</v>
      </c>
      <c r="B55" s="18">
        <v>5854195</v>
      </c>
      <c r="C55" s="26">
        <f>B55*100/B$28</f>
        <v>5.1516246700922865</v>
      </c>
      <c r="E55" s="2" t="s">
        <v>232</v>
      </c>
      <c r="F55" s="18">
        <v>50976</v>
      </c>
      <c r="G55" s="26" t="s">
        <v>190</v>
      </c>
    </row>
    <row r="56" spans="1:7" ht="12.75">
      <c r="A56" s="48"/>
      <c r="B56" s="18"/>
      <c r="C56" s="26"/>
      <c r="F56" s="18"/>
      <c r="G56" s="26"/>
    </row>
    <row r="57" spans="1:7" ht="12.75">
      <c r="A57" s="47" t="s">
        <v>212</v>
      </c>
      <c r="B57" s="18"/>
      <c r="C57" s="26"/>
      <c r="E57" s="2" t="s">
        <v>296</v>
      </c>
      <c r="F57" s="18">
        <v>21592</v>
      </c>
      <c r="G57" s="26" t="s">
        <v>190</v>
      </c>
    </row>
    <row r="58" spans="1:7" ht="12.75">
      <c r="A58" s="48" t="s">
        <v>46</v>
      </c>
      <c r="B58" s="18">
        <v>88291325</v>
      </c>
      <c r="C58" s="26">
        <f>B58*100/B$28</f>
        <v>77.69535658192729</v>
      </c>
      <c r="E58" s="52" t="s">
        <v>233</v>
      </c>
      <c r="F58" s="18"/>
      <c r="G58" s="26"/>
    </row>
    <row r="59" spans="1:7" ht="12.75">
      <c r="A59" s="48" t="s">
        <v>213</v>
      </c>
      <c r="B59" s="18">
        <v>17453140</v>
      </c>
      <c r="C59" s="26">
        <f>B59*100/B$28</f>
        <v>15.35856366154091</v>
      </c>
      <c r="E59" s="2" t="s">
        <v>289</v>
      </c>
      <c r="F59" s="18">
        <v>37948</v>
      </c>
      <c r="G59" s="26" t="s">
        <v>190</v>
      </c>
    </row>
    <row r="60" spans="1:7" ht="13.5" thickBot="1">
      <c r="A60" s="48" t="s">
        <v>214</v>
      </c>
      <c r="B60" s="18"/>
      <c r="C60" s="26"/>
      <c r="D60" s="40"/>
      <c r="E60" s="41" t="s">
        <v>128</v>
      </c>
      <c r="F60" s="38">
        <v>27393</v>
      </c>
      <c r="G60" s="39" t="s">
        <v>190</v>
      </c>
    </row>
    <row r="61" spans="1:7" ht="13.5" thickTop="1">
      <c r="A61" s="48" t="s">
        <v>47</v>
      </c>
      <c r="B61" s="18">
        <v>7552105</v>
      </c>
      <c r="C61" s="26">
        <f>B61*100/B$28</f>
        <v>6.645766058207371</v>
      </c>
      <c r="F61" s="23" t="s">
        <v>300</v>
      </c>
      <c r="G61" s="19" t="s">
        <v>136</v>
      </c>
    </row>
    <row r="62" spans="1:7" ht="12.75">
      <c r="A62" s="48" t="s">
        <v>48</v>
      </c>
      <c r="B62" s="18">
        <v>341270</v>
      </c>
      <c r="C62" s="26">
        <f>B62*100/B$28</f>
        <v>0.3003136983244314</v>
      </c>
      <c r="D62" s="53"/>
      <c r="E62" s="54"/>
      <c r="F62" s="23" t="s">
        <v>301</v>
      </c>
      <c r="G62" s="19" t="s">
        <v>301</v>
      </c>
    </row>
    <row r="63" spans="1:7" ht="12.75">
      <c r="A63" s="48"/>
      <c r="B63" s="18"/>
      <c r="C63" s="26"/>
      <c r="D63" s="53"/>
      <c r="E63" s="54"/>
      <c r="F63" s="23" t="s">
        <v>302</v>
      </c>
      <c r="G63" s="19" t="s">
        <v>304</v>
      </c>
    </row>
    <row r="64" spans="1:7" ht="12.75">
      <c r="A64" s="47" t="s">
        <v>217</v>
      </c>
      <c r="B64" s="18"/>
      <c r="C64" s="26"/>
      <c r="D64" s="55"/>
      <c r="E64" s="56" t="s">
        <v>134</v>
      </c>
      <c r="F64" s="57" t="s">
        <v>303</v>
      </c>
      <c r="G64" s="58" t="s">
        <v>303</v>
      </c>
    </row>
    <row r="65" spans="1:7" ht="12.75">
      <c r="A65" s="47" t="s">
        <v>218</v>
      </c>
      <c r="B65" s="23"/>
      <c r="C65" s="19"/>
      <c r="E65" s="20" t="s">
        <v>305</v>
      </c>
      <c r="F65" s="18"/>
      <c r="G65" s="26"/>
    </row>
    <row r="66" spans="1:7" ht="14.25">
      <c r="A66" s="47" t="s">
        <v>240</v>
      </c>
      <c r="B66" s="23">
        <v>60595775</v>
      </c>
      <c r="C66" s="19">
        <f>B66*100/B$66</f>
        <v>100</v>
      </c>
      <c r="E66" s="20" t="s">
        <v>308</v>
      </c>
      <c r="F66" s="23">
        <v>5188085</v>
      </c>
      <c r="G66" s="19">
        <v>8.25200556794476</v>
      </c>
    </row>
    <row r="67" spans="1:7" ht="12.75">
      <c r="A67" s="48" t="s">
        <v>49</v>
      </c>
      <c r="B67" s="18">
        <v>4786130</v>
      </c>
      <c r="C67" s="51">
        <f>B67*100/B$66</f>
        <v>7.898454966538509</v>
      </c>
      <c r="E67" s="2" t="s">
        <v>283</v>
      </c>
      <c r="F67" s="18">
        <v>3993995</v>
      </c>
      <c r="G67" s="26">
        <v>12.483967193443439</v>
      </c>
    </row>
    <row r="68" spans="1:7" ht="12.75">
      <c r="A68" s="47" t="s">
        <v>241</v>
      </c>
      <c r="B68" s="23">
        <v>135996815</v>
      </c>
      <c r="C68" s="19">
        <f>B68*100/B$68</f>
        <v>100</v>
      </c>
      <c r="E68" s="2" t="s">
        <v>284</v>
      </c>
      <c r="F68" s="18">
        <v>1934570</v>
      </c>
      <c r="G68" s="26">
        <v>15.70870959386193</v>
      </c>
    </row>
    <row r="69" spans="1:7" ht="12.75">
      <c r="A69" s="48" t="s">
        <v>49</v>
      </c>
      <c r="B69" s="18">
        <v>25349875</v>
      </c>
      <c r="C69" s="26">
        <f>B69*100/B$68</f>
        <v>18.640050504123938</v>
      </c>
      <c r="E69" s="20" t="s">
        <v>234</v>
      </c>
      <c r="F69" s="18"/>
      <c r="G69" s="26"/>
    </row>
    <row r="70" spans="1:7" ht="14.25">
      <c r="A70" s="48" t="s">
        <v>50</v>
      </c>
      <c r="B70" s="29" t="s">
        <v>190</v>
      </c>
      <c r="C70" s="22">
        <v>56.3</v>
      </c>
      <c r="E70" s="20" t="s">
        <v>309</v>
      </c>
      <c r="F70" s="23">
        <v>2885945</v>
      </c>
      <c r="G70" s="19">
        <v>26.142629513109156</v>
      </c>
    </row>
    <row r="71" spans="1:7" ht="12.75">
      <c r="A71" s="48" t="s">
        <v>51</v>
      </c>
      <c r="B71" s="18">
        <v>110646940</v>
      </c>
      <c r="C71" s="26">
        <f>B71*100/B$68</f>
        <v>81.35994949587607</v>
      </c>
      <c r="E71" s="2" t="s">
        <v>285</v>
      </c>
      <c r="F71" s="18">
        <v>2567740</v>
      </c>
      <c r="G71" s="26">
        <v>33.81737820296696</v>
      </c>
    </row>
    <row r="72" spans="1:7" ht="12.75">
      <c r="A72" s="48" t="s">
        <v>52</v>
      </c>
      <c r="B72" s="29" t="s">
        <v>190</v>
      </c>
      <c r="C72" s="26">
        <v>78.9</v>
      </c>
      <c r="E72" s="2" t="s">
        <v>286</v>
      </c>
      <c r="F72" s="18">
        <v>1232750</v>
      </c>
      <c r="G72" s="26">
        <v>46.36089100160585</v>
      </c>
    </row>
    <row r="73" spans="1:7" ht="12.75">
      <c r="A73" s="47" t="s">
        <v>242</v>
      </c>
      <c r="B73" s="23">
        <v>30073195</v>
      </c>
      <c r="C73" s="19">
        <f>B73*100/B$73</f>
        <v>100</v>
      </c>
      <c r="E73" s="20" t="s">
        <v>60</v>
      </c>
      <c r="F73" s="23">
        <v>28402085</v>
      </c>
      <c r="G73" s="19">
        <v>11.682492505501115</v>
      </c>
    </row>
    <row r="74" spans="1:7" ht="12.75">
      <c r="A74" s="59" t="s">
        <v>53</v>
      </c>
      <c r="B74" s="50">
        <v>12572230</v>
      </c>
      <c r="C74" s="51">
        <f>B74*100/B$73</f>
        <v>41.80543503940968</v>
      </c>
      <c r="E74" s="2" t="s">
        <v>61</v>
      </c>
      <c r="F74" s="18">
        <v>17553970</v>
      </c>
      <c r="G74" s="26">
        <v>10.011553171880935</v>
      </c>
    </row>
    <row r="75" spans="1:7" ht="12.75">
      <c r="A75" s="47"/>
      <c r="B75" s="60"/>
      <c r="C75" s="19"/>
      <c r="E75" s="2" t="s">
        <v>235</v>
      </c>
      <c r="F75" s="18">
        <v>2824935</v>
      </c>
      <c r="G75" s="26">
        <v>9.393548528687061</v>
      </c>
    </row>
    <row r="76" spans="1:7" ht="12.75">
      <c r="A76" s="48"/>
      <c r="B76" s="34"/>
      <c r="C76" s="26"/>
      <c r="E76" s="2" t="s">
        <v>287</v>
      </c>
      <c r="F76" s="18">
        <v>10546410</v>
      </c>
      <c r="G76" s="26">
        <v>15.639341097140319</v>
      </c>
    </row>
    <row r="77" spans="1:7" ht="12.75">
      <c r="A77" s="48"/>
      <c r="B77" s="34"/>
      <c r="C77" s="26"/>
      <c r="E77" s="2" t="s">
        <v>288</v>
      </c>
      <c r="F77" s="18">
        <v>7245850</v>
      </c>
      <c r="G77" s="26">
        <v>14.75961054680132</v>
      </c>
    </row>
    <row r="78" spans="1:7" ht="13.5" thickBot="1">
      <c r="A78" s="61"/>
      <c r="B78" s="62"/>
      <c r="C78" s="39"/>
      <c r="D78" s="40"/>
      <c r="E78" s="63" t="s">
        <v>62</v>
      </c>
      <c r="F78" s="38">
        <v>9053280</v>
      </c>
      <c r="G78" s="39">
        <v>21.56353029781189</v>
      </c>
    </row>
    <row r="79" ht="13.5" thickTop="1">
      <c r="A79" s="44" t="s">
        <v>357</v>
      </c>
    </row>
    <row r="80" ht="12.75">
      <c r="A80" s="42" t="s">
        <v>191</v>
      </c>
    </row>
    <row r="81" ht="12.75">
      <c r="A81" s="2" t="s">
        <v>192</v>
      </c>
    </row>
    <row r="82" ht="12.75">
      <c r="A82" s="2" t="s">
        <v>290</v>
      </c>
    </row>
    <row r="83" ht="14.25">
      <c r="A83" s="43" t="s">
        <v>353</v>
      </c>
    </row>
    <row r="84" ht="14.25">
      <c r="A84" s="43" t="s">
        <v>354</v>
      </c>
    </row>
    <row r="85" ht="14.25">
      <c r="A85" s="43" t="s">
        <v>356</v>
      </c>
    </row>
    <row r="86" ht="12.75">
      <c r="A86" s="2" t="s">
        <v>193</v>
      </c>
    </row>
    <row r="87" ht="12.75">
      <c r="A87" s="2" t="s">
        <v>358</v>
      </c>
    </row>
  </sheetData>
  <printOptions/>
  <pageMargins left="0.52" right="0.45" top="0.28" bottom="0.13" header="0.5" footer="0.3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6" customHeight="1">
      <c r="A1" s="44" t="s">
        <v>359</v>
      </c>
    </row>
    <row r="2" ht="18.75">
      <c r="A2" s="1" t="s">
        <v>352</v>
      </c>
    </row>
    <row r="3" ht="12.75">
      <c r="A3" s="2" t="s">
        <v>298</v>
      </c>
    </row>
    <row r="5" ht="13.5" thickBot="1">
      <c r="A5" s="3" t="s">
        <v>344</v>
      </c>
    </row>
    <row r="6" spans="1:7" ht="13.5" thickTop="1">
      <c r="A6" s="4"/>
      <c r="B6" s="5"/>
      <c r="C6" s="6"/>
      <c r="D6" s="7"/>
      <c r="E6" s="8"/>
      <c r="F6" s="5"/>
      <c r="G6" s="6"/>
    </row>
    <row r="7" spans="1:7" ht="12.75">
      <c r="A7" s="9" t="s">
        <v>134</v>
      </c>
      <c r="B7" s="10" t="s">
        <v>135</v>
      </c>
      <c r="C7" s="11" t="s">
        <v>136</v>
      </c>
      <c r="D7" s="12"/>
      <c r="E7" s="13" t="s">
        <v>134</v>
      </c>
      <c r="F7" s="10" t="s">
        <v>135</v>
      </c>
      <c r="G7" s="11" t="s">
        <v>136</v>
      </c>
    </row>
    <row r="8" spans="1:7" ht="12.75">
      <c r="A8" s="64"/>
      <c r="B8" s="65"/>
      <c r="C8" s="66"/>
      <c r="F8" s="15"/>
      <c r="G8" s="16"/>
    </row>
    <row r="9" spans="1:7" ht="14.25">
      <c r="A9" s="17" t="s">
        <v>63</v>
      </c>
      <c r="B9" s="23">
        <v>93423420</v>
      </c>
      <c r="C9" s="19">
        <f>B9*100/B$9</f>
        <v>100</v>
      </c>
      <c r="E9" s="36" t="s">
        <v>311</v>
      </c>
      <c r="F9" s="23">
        <v>50498915</v>
      </c>
      <c r="G9" s="19">
        <f>F9*100/F$9</f>
        <v>100</v>
      </c>
    </row>
    <row r="10" spans="1:7" ht="12.75">
      <c r="A10" s="17" t="s">
        <v>245</v>
      </c>
      <c r="B10" s="23"/>
      <c r="C10" s="19"/>
      <c r="E10" s="36" t="s">
        <v>265</v>
      </c>
      <c r="F10" s="23"/>
      <c r="G10" s="24" t="s">
        <v>310</v>
      </c>
    </row>
    <row r="11" spans="1:7" ht="12.75">
      <c r="A11" s="25" t="s">
        <v>64</v>
      </c>
      <c r="B11" s="18">
        <v>63815845</v>
      </c>
      <c r="C11" s="26">
        <f>B11*100/B$9</f>
        <v>68.30818760435017</v>
      </c>
      <c r="E11" s="54" t="s">
        <v>266</v>
      </c>
      <c r="F11" s="18">
        <v>5117025</v>
      </c>
      <c r="G11" s="67">
        <f aca="true" t="shared" si="0" ref="G11:G18">F11*100/F$9</f>
        <v>10.132940480008333</v>
      </c>
    </row>
    <row r="12" spans="1:7" ht="12.75">
      <c r="A12" s="25" t="s">
        <v>65</v>
      </c>
      <c r="B12" s="18">
        <v>29607575</v>
      </c>
      <c r="C12" s="26">
        <f>B12*100/B$9</f>
        <v>31.691812395649826</v>
      </c>
      <c r="E12" s="68" t="s">
        <v>267</v>
      </c>
      <c r="F12" s="18">
        <v>15797735</v>
      </c>
      <c r="G12" s="26">
        <f t="shared" si="0"/>
        <v>31.283315691040094</v>
      </c>
    </row>
    <row r="13" spans="1:7" ht="12.75">
      <c r="A13" s="25"/>
      <c r="B13" s="18"/>
      <c r="C13" s="26"/>
      <c r="E13" s="68" t="s">
        <v>227</v>
      </c>
      <c r="F13" s="18">
        <v>12090760</v>
      </c>
      <c r="G13" s="26">
        <f t="shared" si="0"/>
        <v>23.942613420506163</v>
      </c>
    </row>
    <row r="14" spans="1:7" ht="12.75">
      <c r="A14" s="17" t="s">
        <v>273</v>
      </c>
      <c r="B14" s="23"/>
      <c r="C14" s="19" t="s">
        <v>310</v>
      </c>
      <c r="E14" s="68" t="s">
        <v>268</v>
      </c>
      <c r="F14" s="18">
        <v>7211215</v>
      </c>
      <c r="G14" s="26">
        <f t="shared" si="0"/>
        <v>14.279940470008118</v>
      </c>
    </row>
    <row r="15" spans="1:7" ht="12.75">
      <c r="A15" s="69" t="s">
        <v>66</v>
      </c>
      <c r="B15" s="50">
        <v>59537700</v>
      </c>
      <c r="C15" s="26">
        <f aca="true" t="shared" si="1" ref="C15:C23">B15*100/B$9</f>
        <v>63.728880830952235</v>
      </c>
      <c r="E15" s="68" t="s">
        <v>269</v>
      </c>
      <c r="F15" s="18">
        <v>5806435</v>
      </c>
      <c r="G15" s="26">
        <f t="shared" si="0"/>
        <v>11.498138128314242</v>
      </c>
    </row>
    <row r="16" spans="1:7" ht="12.75">
      <c r="A16" s="69" t="s">
        <v>67</v>
      </c>
      <c r="B16" s="50">
        <v>4974425</v>
      </c>
      <c r="C16" s="26">
        <f t="shared" si="1"/>
        <v>5.324601689811827</v>
      </c>
      <c r="E16" s="68" t="s">
        <v>270</v>
      </c>
      <c r="F16" s="18">
        <v>3088030</v>
      </c>
      <c r="G16" s="26">
        <f t="shared" si="0"/>
        <v>6.115042273680533</v>
      </c>
    </row>
    <row r="17" spans="1:7" ht="12.75">
      <c r="A17" s="25" t="s">
        <v>68</v>
      </c>
      <c r="B17" s="18">
        <v>3725530</v>
      </c>
      <c r="C17" s="26">
        <f t="shared" si="1"/>
        <v>3.9877902136316568</v>
      </c>
      <c r="E17" s="68" t="s">
        <v>271</v>
      </c>
      <c r="F17" s="18">
        <v>1118935</v>
      </c>
      <c r="G17" s="26">
        <f t="shared" si="0"/>
        <v>2.2157604772300554</v>
      </c>
    </row>
    <row r="18" spans="1:7" ht="12.75">
      <c r="A18" s="25" t="s">
        <v>69</v>
      </c>
      <c r="B18" s="18">
        <v>4008270</v>
      </c>
      <c r="C18" s="26">
        <f t="shared" si="1"/>
        <v>4.290433811992753</v>
      </c>
      <c r="E18" s="68" t="s">
        <v>272</v>
      </c>
      <c r="F18" s="18">
        <v>268780</v>
      </c>
      <c r="G18" s="26">
        <f t="shared" si="0"/>
        <v>0.5322490592124604</v>
      </c>
    </row>
    <row r="19" spans="1:7" ht="12.75">
      <c r="A19" s="25" t="s">
        <v>70</v>
      </c>
      <c r="B19" s="18">
        <v>3964995</v>
      </c>
      <c r="C19" s="26">
        <f t="shared" si="1"/>
        <v>4.244112450603928</v>
      </c>
      <c r="E19" s="54" t="s">
        <v>109</v>
      </c>
      <c r="F19" s="18">
        <v>117000</v>
      </c>
      <c r="G19" s="67" t="s">
        <v>190</v>
      </c>
    </row>
    <row r="20" spans="1:7" ht="12.75">
      <c r="A20" s="25" t="s">
        <v>71</v>
      </c>
      <c r="B20" s="18">
        <v>3299810</v>
      </c>
      <c r="C20" s="26">
        <f t="shared" si="1"/>
        <v>3.5321014794791283</v>
      </c>
      <c r="F20" s="34"/>
      <c r="G20" s="22" t="s">
        <v>310</v>
      </c>
    </row>
    <row r="21" spans="1:7" ht="12.75">
      <c r="A21" s="25" t="s">
        <v>72</v>
      </c>
      <c r="B21" s="18">
        <v>6855345</v>
      </c>
      <c r="C21" s="26">
        <f t="shared" si="1"/>
        <v>7.3379298253050464</v>
      </c>
      <c r="E21" s="36" t="s">
        <v>246</v>
      </c>
      <c r="F21" s="23"/>
      <c r="G21" s="24" t="s">
        <v>310</v>
      </c>
    </row>
    <row r="22" spans="1:7" ht="12.75">
      <c r="A22" s="25" t="s">
        <v>73</v>
      </c>
      <c r="B22" s="18">
        <v>6955205</v>
      </c>
      <c r="C22" s="26">
        <f t="shared" si="1"/>
        <v>7.444819510996279</v>
      </c>
      <c r="E22" s="36" t="s">
        <v>247</v>
      </c>
      <c r="F22" s="23"/>
      <c r="G22" s="24" t="s">
        <v>310</v>
      </c>
    </row>
    <row r="23" spans="1:7" ht="12.75">
      <c r="A23" s="25" t="s">
        <v>74</v>
      </c>
      <c r="B23" s="18">
        <v>102140</v>
      </c>
      <c r="C23" s="26">
        <f t="shared" si="1"/>
        <v>0.10933018722714283</v>
      </c>
      <c r="E23" s="54" t="s">
        <v>110</v>
      </c>
      <c r="F23" s="18">
        <v>35019740</v>
      </c>
      <c r="G23" s="67">
        <f aca="true" t="shared" si="2" ref="G23:G30">F23*100/F$9</f>
        <v>69.34750974352617</v>
      </c>
    </row>
    <row r="24" spans="1:7" ht="12.75">
      <c r="A24" s="25"/>
      <c r="B24" s="18"/>
      <c r="C24" s="26" t="s">
        <v>310</v>
      </c>
      <c r="E24" s="68" t="s">
        <v>111</v>
      </c>
      <c r="F24" s="18">
        <v>240750</v>
      </c>
      <c r="G24" s="26">
        <f t="shared" si="2"/>
        <v>0.47674291615968384</v>
      </c>
    </row>
    <row r="25" spans="1:7" ht="12.75">
      <c r="A25" s="17" t="s">
        <v>275</v>
      </c>
      <c r="B25" s="18"/>
      <c r="C25" s="26" t="s">
        <v>310</v>
      </c>
      <c r="E25" s="68" t="s">
        <v>112</v>
      </c>
      <c r="F25" s="18">
        <v>2030160</v>
      </c>
      <c r="G25" s="26">
        <f t="shared" si="2"/>
        <v>4.020205186586682</v>
      </c>
    </row>
    <row r="26" spans="1:7" ht="12.75">
      <c r="A26" s="25" t="s">
        <v>75</v>
      </c>
      <c r="B26" s="18">
        <v>1961200</v>
      </c>
      <c r="C26" s="26">
        <f aca="true" t="shared" si="3" ref="C26:C33">B26*100/B$9</f>
        <v>2.099259479047117</v>
      </c>
      <c r="E26" s="68" t="s">
        <v>113</v>
      </c>
      <c r="F26" s="18">
        <v>4647320</v>
      </c>
      <c r="G26" s="26">
        <f t="shared" si="2"/>
        <v>9.2028115851598</v>
      </c>
    </row>
    <row r="27" spans="1:7" ht="12.75">
      <c r="A27" s="25" t="s">
        <v>76</v>
      </c>
      <c r="B27" s="18">
        <v>7009055</v>
      </c>
      <c r="C27" s="26">
        <f t="shared" si="3"/>
        <v>7.502460303851004</v>
      </c>
      <c r="E27" s="68" t="s">
        <v>114</v>
      </c>
      <c r="F27" s="18">
        <v>8923410</v>
      </c>
      <c r="G27" s="26">
        <f t="shared" si="2"/>
        <v>17.670498465165043</v>
      </c>
    </row>
    <row r="28" spans="1:7" ht="12.75">
      <c r="A28" s="25" t="s">
        <v>77</v>
      </c>
      <c r="B28" s="18">
        <v>6983855</v>
      </c>
      <c r="C28" s="26">
        <f t="shared" si="3"/>
        <v>7.475486339506732</v>
      </c>
      <c r="E28" s="68" t="s">
        <v>248</v>
      </c>
      <c r="F28" s="18">
        <v>10553450</v>
      </c>
      <c r="G28" s="26">
        <f t="shared" si="2"/>
        <v>20.898369796658006</v>
      </c>
    </row>
    <row r="29" spans="1:7" ht="12.75">
      <c r="A29" s="69" t="s">
        <v>78</v>
      </c>
      <c r="B29" s="18">
        <v>14738885</v>
      </c>
      <c r="C29" s="26">
        <f t="shared" si="3"/>
        <v>15.776434859695781</v>
      </c>
      <c r="E29" s="68" t="s">
        <v>249</v>
      </c>
      <c r="F29" s="18">
        <v>4842295</v>
      </c>
      <c r="G29" s="26">
        <f t="shared" si="2"/>
        <v>9.588908989430763</v>
      </c>
    </row>
    <row r="30" spans="1:7" ht="12.75">
      <c r="A30" s="69" t="s">
        <v>79</v>
      </c>
      <c r="B30" s="18">
        <v>17279940</v>
      </c>
      <c r="C30" s="26">
        <f t="shared" si="3"/>
        <v>18.49636846949084</v>
      </c>
      <c r="E30" s="68" t="s">
        <v>250</v>
      </c>
      <c r="F30" s="18">
        <v>3782355</v>
      </c>
      <c r="G30" s="26">
        <f t="shared" si="2"/>
        <v>7.489972804366193</v>
      </c>
    </row>
    <row r="31" spans="1:7" ht="12.75">
      <c r="A31" s="69" t="s">
        <v>80</v>
      </c>
      <c r="B31" s="18">
        <v>12643045</v>
      </c>
      <c r="C31" s="26">
        <f t="shared" si="3"/>
        <v>13.533057342580694</v>
      </c>
      <c r="E31" s="68" t="s">
        <v>343</v>
      </c>
      <c r="F31" s="18">
        <v>1068</v>
      </c>
      <c r="G31" s="26" t="s">
        <v>190</v>
      </c>
    </row>
    <row r="32" spans="1:7" ht="12.75">
      <c r="A32" s="25" t="s">
        <v>81</v>
      </c>
      <c r="B32" s="18">
        <v>18683620</v>
      </c>
      <c r="C32" s="26">
        <f t="shared" si="3"/>
        <v>19.998861099283243</v>
      </c>
      <c r="E32" s="68" t="s">
        <v>115</v>
      </c>
      <c r="F32" s="18">
        <v>15479175</v>
      </c>
      <c r="G32" s="26">
        <f>F32*100/F$9</f>
        <v>30.652490256473826</v>
      </c>
    </row>
    <row r="33" spans="1:7" ht="12.75">
      <c r="A33" s="25" t="s">
        <v>82</v>
      </c>
      <c r="B33" s="18">
        <v>14123815</v>
      </c>
      <c r="C33" s="26">
        <f t="shared" si="3"/>
        <v>15.118066754567538</v>
      </c>
      <c r="E33" s="70" t="s">
        <v>343</v>
      </c>
      <c r="F33" s="18">
        <v>293</v>
      </c>
      <c r="G33" s="26" t="s">
        <v>190</v>
      </c>
    </row>
    <row r="34" spans="1:7" ht="12.75">
      <c r="A34" s="25"/>
      <c r="B34" s="18"/>
      <c r="C34" s="26" t="s">
        <v>310</v>
      </c>
      <c r="E34" s="68"/>
      <c r="F34" s="18"/>
      <c r="G34" s="26" t="s">
        <v>310</v>
      </c>
    </row>
    <row r="35" spans="1:7" ht="12.75">
      <c r="A35" s="17" t="s">
        <v>263</v>
      </c>
      <c r="B35" s="18"/>
      <c r="C35" s="26" t="s">
        <v>310</v>
      </c>
      <c r="E35" s="71" t="s">
        <v>251</v>
      </c>
      <c r="F35" s="18"/>
      <c r="G35" s="26" t="s">
        <v>310</v>
      </c>
    </row>
    <row r="36" spans="1:7" ht="12.75">
      <c r="A36" s="25" t="s">
        <v>264</v>
      </c>
      <c r="B36" s="18">
        <v>17924375</v>
      </c>
      <c r="C36" s="26">
        <f aca="true" t="shared" si="4" ref="C36:C41">B36*100/B$9</f>
        <v>19.186168735848035</v>
      </c>
      <c r="E36" s="71" t="s">
        <v>252</v>
      </c>
      <c r="F36" s="18"/>
      <c r="G36" s="26" t="s">
        <v>310</v>
      </c>
    </row>
    <row r="37" spans="1:7" ht="12.75">
      <c r="A37" s="25" t="s">
        <v>83</v>
      </c>
      <c r="B37" s="18">
        <v>26325130</v>
      </c>
      <c r="C37" s="26">
        <f t="shared" si="4"/>
        <v>28.178298332473805</v>
      </c>
      <c r="E37" s="71" t="s">
        <v>253</v>
      </c>
      <c r="F37" s="18"/>
      <c r="G37" s="26" t="s">
        <v>310</v>
      </c>
    </row>
    <row r="38" spans="1:7" ht="12.75">
      <c r="A38" s="25" t="s">
        <v>84</v>
      </c>
      <c r="B38" s="18">
        <v>14991345</v>
      </c>
      <c r="C38" s="26">
        <f t="shared" si="4"/>
        <v>16.04666688502733</v>
      </c>
      <c r="E38" s="68" t="s">
        <v>254</v>
      </c>
      <c r="F38" s="18">
        <v>18872110</v>
      </c>
      <c r="G38" s="26">
        <f aca="true" t="shared" si="5" ref="G38:G44">F38*100/F$9</f>
        <v>37.37131777979784</v>
      </c>
    </row>
    <row r="39" spans="1:7" ht="12.75">
      <c r="A39" s="25" t="s">
        <v>85</v>
      </c>
      <c r="B39" s="18">
        <v>14859490</v>
      </c>
      <c r="C39" s="26">
        <f t="shared" si="4"/>
        <v>15.905529898177566</v>
      </c>
      <c r="E39" s="68" t="s">
        <v>255</v>
      </c>
      <c r="F39" s="18">
        <v>8959425</v>
      </c>
      <c r="G39" s="26">
        <f t="shared" si="5"/>
        <v>17.741816829133853</v>
      </c>
    </row>
    <row r="40" spans="1:7" ht="12.75">
      <c r="A40" s="69" t="s">
        <v>86</v>
      </c>
      <c r="B40" s="50">
        <v>9621735</v>
      </c>
      <c r="C40" s="26">
        <f t="shared" si="4"/>
        <v>10.299060984922196</v>
      </c>
      <c r="E40" s="68" t="s">
        <v>256</v>
      </c>
      <c r="F40" s="18">
        <v>7038640</v>
      </c>
      <c r="G40" s="26">
        <f t="shared" si="5"/>
        <v>13.938200454405802</v>
      </c>
    </row>
    <row r="41" spans="1:7" ht="12.75">
      <c r="A41" s="69" t="s">
        <v>87</v>
      </c>
      <c r="B41" s="50">
        <v>9701345</v>
      </c>
      <c r="C41" s="26">
        <f t="shared" si="4"/>
        <v>10.384275163551067</v>
      </c>
      <c r="E41" s="68" t="s">
        <v>257</v>
      </c>
      <c r="F41" s="18">
        <v>4701140</v>
      </c>
      <c r="G41" s="26">
        <f t="shared" si="5"/>
        <v>9.309388132398489</v>
      </c>
    </row>
    <row r="42" spans="1:7" ht="12.75">
      <c r="A42" s="25"/>
      <c r="B42" s="18"/>
      <c r="C42" s="26" t="s">
        <v>310</v>
      </c>
      <c r="E42" s="68" t="s">
        <v>258</v>
      </c>
      <c r="F42" s="18">
        <v>2960270</v>
      </c>
      <c r="G42" s="26">
        <f t="shared" si="5"/>
        <v>5.862046739023997</v>
      </c>
    </row>
    <row r="43" spans="1:7" ht="12.75">
      <c r="A43" s="17" t="s">
        <v>274</v>
      </c>
      <c r="B43" s="18"/>
      <c r="C43" s="26" t="s">
        <v>310</v>
      </c>
      <c r="E43" s="68" t="s">
        <v>259</v>
      </c>
      <c r="F43" s="18">
        <v>7569740</v>
      </c>
      <c r="G43" s="26">
        <f t="shared" si="5"/>
        <v>14.989906218777175</v>
      </c>
    </row>
    <row r="44" spans="1:7" ht="12.75">
      <c r="A44" s="25" t="s">
        <v>88</v>
      </c>
      <c r="B44" s="18">
        <v>1410715</v>
      </c>
      <c r="C44" s="26">
        <f aca="true" t="shared" si="6" ref="C44:C52">B44*100/B$9</f>
        <v>1.5100228615051772</v>
      </c>
      <c r="E44" s="68" t="s">
        <v>116</v>
      </c>
      <c r="F44" s="18">
        <v>397590</v>
      </c>
      <c r="G44" s="26">
        <f t="shared" si="5"/>
        <v>0.7873238464628398</v>
      </c>
    </row>
    <row r="45" spans="1:7" ht="12.75">
      <c r="A45" s="25" t="s">
        <v>89</v>
      </c>
      <c r="B45" s="18">
        <v>3372460</v>
      </c>
      <c r="C45" s="26">
        <f t="shared" si="6"/>
        <v>3.6098657060510093</v>
      </c>
      <c r="E45" s="71"/>
      <c r="F45" s="18"/>
      <c r="G45" s="26" t="s">
        <v>310</v>
      </c>
    </row>
    <row r="46" spans="1:7" ht="12.75">
      <c r="A46" s="25" t="s">
        <v>90</v>
      </c>
      <c r="B46" s="18">
        <v>7837325</v>
      </c>
      <c r="C46" s="26">
        <f t="shared" si="6"/>
        <v>8.389036710495077</v>
      </c>
      <c r="E46" s="71" t="s">
        <v>312</v>
      </c>
      <c r="F46" s="23">
        <v>29167050</v>
      </c>
      <c r="G46" s="19">
        <f>F46*100/F$46</f>
        <v>100</v>
      </c>
    </row>
    <row r="47" spans="1:7" ht="12.75">
      <c r="A47" s="25" t="s">
        <v>91</v>
      </c>
      <c r="B47" s="18">
        <v>13918290</v>
      </c>
      <c r="C47" s="26">
        <f t="shared" si="6"/>
        <v>14.898073737827195</v>
      </c>
      <c r="E47" s="71" t="s">
        <v>260</v>
      </c>
      <c r="F47" s="23"/>
      <c r="G47" s="19" t="s">
        <v>310</v>
      </c>
    </row>
    <row r="48" spans="1:7" ht="12.75">
      <c r="A48" s="25" t="s">
        <v>92</v>
      </c>
      <c r="B48" s="18">
        <v>19861345</v>
      </c>
      <c r="C48" s="26">
        <f t="shared" si="6"/>
        <v>21.259492534099053</v>
      </c>
      <c r="E48" s="68" t="s">
        <v>117</v>
      </c>
      <c r="F48" s="18">
        <v>1634090</v>
      </c>
      <c r="G48" s="26">
        <f aca="true" t="shared" si="7" ref="G48:G55">F48*100/F$46</f>
        <v>5.602520652585709</v>
      </c>
    </row>
    <row r="49" spans="1:7" ht="12.75">
      <c r="A49" s="25" t="s">
        <v>93</v>
      </c>
      <c r="B49" s="18">
        <v>18405005</v>
      </c>
      <c r="C49" s="26">
        <f t="shared" si="6"/>
        <v>19.700632881990405</v>
      </c>
      <c r="E49" s="68" t="s">
        <v>118</v>
      </c>
      <c r="F49" s="18">
        <v>1609795</v>
      </c>
      <c r="G49" s="26">
        <f t="shared" si="7"/>
        <v>5.519224604476626</v>
      </c>
    </row>
    <row r="50" spans="1:7" ht="12.75">
      <c r="A50" s="25" t="s">
        <v>94</v>
      </c>
      <c r="B50" s="18">
        <v>12344320</v>
      </c>
      <c r="C50" s="26">
        <f t="shared" si="6"/>
        <v>13.213303473582963</v>
      </c>
      <c r="E50" s="68" t="s">
        <v>119</v>
      </c>
      <c r="F50" s="18">
        <v>6666120</v>
      </c>
      <c r="G50" s="26">
        <f t="shared" si="7"/>
        <v>22.85496819184662</v>
      </c>
    </row>
    <row r="51" spans="1:7" ht="12.75">
      <c r="A51" s="25" t="s">
        <v>95</v>
      </c>
      <c r="B51" s="18">
        <v>8308055</v>
      </c>
      <c r="C51" s="26">
        <f t="shared" si="6"/>
        <v>8.892903942073625</v>
      </c>
      <c r="E51" s="68" t="s">
        <v>120</v>
      </c>
      <c r="F51" s="18">
        <v>9638370</v>
      </c>
      <c r="G51" s="26">
        <f t="shared" si="7"/>
        <v>33.0454056889538</v>
      </c>
    </row>
    <row r="52" spans="1:7" ht="12.75">
      <c r="A52" s="69" t="s">
        <v>96</v>
      </c>
      <c r="B52" s="18">
        <v>7965905</v>
      </c>
      <c r="C52" s="26">
        <f t="shared" si="6"/>
        <v>8.526668152375496</v>
      </c>
      <c r="E52" s="68" t="s">
        <v>121</v>
      </c>
      <c r="F52" s="18">
        <v>4745960</v>
      </c>
      <c r="G52" s="26">
        <f t="shared" si="7"/>
        <v>16.271649001184556</v>
      </c>
    </row>
    <row r="53" spans="1:7" ht="12.75">
      <c r="A53" s="69" t="s">
        <v>97</v>
      </c>
      <c r="B53" s="29">
        <v>5.5</v>
      </c>
      <c r="C53" s="26" t="s">
        <v>190</v>
      </c>
      <c r="E53" s="68" t="s">
        <v>122</v>
      </c>
      <c r="F53" s="18">
        <v>2410560</v>
      </c>
      <c r="G53" s="26">
        <f t="shared" si="7"/>
        <v>8.264668521499432</v>
      </c>
    </row>
    <row r="54" spans="1:7" ht="12.75">
      <c r="A54" s="25"/>
      <c r="B54" s="18"/>
      <c r="C54" s="26" t="s">
        <v>310</v>
      </c>
      <c r="E54" s="68" t="s">
        <v>123</v>
      </c>
      <c r="F54" s="18">
        <v>812515</v>
      </c>
      <c r="G54" s="26">
        <f t="shared" si="7"/>
        <v>2.78572910184609</v>
      </c>
    </row>
    <row r="55" spans="1:7" ht="12.75">
      <c r="A55" s="17" t="s">
        <v>133</v>
      </c>
      <c r="B55" s="18"/>
      <c r="C55" s="26" t="s">
        <v>310</v>
      </c>
      <c r="E55" s="70" t="s">
        <v>124</v>
      </c>
      <c r="F55" s="50">
        <v>1649640</v>
      </c>
      <c r="G55" s="51">
        <f t="shared" si="7"/>
        <v>5.655834237607163</v>
      </c>
    </row>
    <row r="56" spans="1:7" ht="12.75">
      <c r="A56" s="25" t="s">
        <v>98</v>
      </c>
      <c r="B56" s="18">
        <v>8824115</v>
      </c>
      <c r="C56" s="26">
        <f>B56*100/B$9</f>
        <v>9.44529219760955</v>
      </c>
      <c r="E56" s="68" t="s">
        <v>125</v>
      </c>
      <c r="F56" s="18">
        <v>590</v>
      </c>
      <c r="G56" s="26" t="s">
        <v>190</v>
      </c>
    </row>
    <row r="57" spans="1:7" ht="12.75">
      <c r="A57" s="25" t="s">
        <v>99</v>
      </c>
      <c r="B57" s="18">
        <v>31880505</v>
      </c>
      <c r="C57" s="26">
        <f>B57*100/B$9</f>
        <v>34.12474623600806</v>
      </c>
      <c r="E57" s="68"/>
      <c r="F57" s="18"/>
      <c r="G57" s="26" t="s">
        <v>310</v>
      </c>
    </row>
    <row r="58" spans="1:7" ht="12.75">
      <c r="A58" s="25" t="s">
        <v>100</v>
      </c>
      <c r="B58" s="18">
        <v>36510245</v>
      </c>
      <c r="C58" s="26">
        <f>B58*100/B$9</f>
        <v>39.08039868375617</v>
      </c>
      <c r="E58" s="71" t="s">
        <v>261</v>
      </c>
      <c r="F58" s="18"/>
      <c r="G58" s="26" t="s">
        <v>310</v>
      </c>
    </row>
    <row r="59" spans="1:7" ht="12.75">
      <c r="A59" s="25" t="s">
        <v>101</v>
      </c>
      <c r="B59" s="18">
        <v>16208555</v>
      </c>
      <c r="C59" s="26">
        <f>B59*100/B$9</f>
        <v>17.34956288262622</v>
      </c>
      <c r="E59" s="71" t="s">
        <v>262</v>
      </c>
      <c r="F59" s="18"/>
      <c r="G59" s="26" t="s">
        <v>310</v>
      </c>
    </row>
    <row r="60" spans="1:7" ht="12.75">
      <c r="A60" s="25"/>
      <c r="B60" s="18"/>
      <c r="C60" s="26" t="s">
        <v>310</v>
      </c>
      <c r="E60" s="68" t="s">
        <v>254</v>
      </c>
      <c r="F60" s="18">
        <v>5290845</v>
      </c>
      <c r="G60" s="26">
        <f aca="true" t="shared" si="8" ref="G60:G66">F60*100/F$46</f>
        <v>18.139801591179086</v>
      </c>
    </row>
    <row r="61" spans="1:7" ht="12.75">
      <c r="A61" s="17" t="s">
        <v>276</v>
      </c>
      <c r="B61" s="18"/>
      <c r="C61" s="26" t="s">
        <v>310</v>
      </c>
      <c r="E61" s="68" t="s">
        <v>255</v>
      </c>
      <c r="F61" s="18">
        <v>4225100</v>
      </c>
      <c r="G61" s="26">
        <f t="shared" si="8"/>
        <v>14.485866757179762</v>
      </c>
    </row>
    <row r="62" spans="1:7" ht="12.75">
      <c r="A62" s="69" t="s">
        <v>102</v>
      </c>
      <c r="B62" s="50">
        <v>47481815</v>
      </c>
      <c r="C62" s="26">
        <f aca="true" t="shared" si="9" ref="C62:C70">B62*100/B$9</f>
        <v>50.8243168575931</v>
      </c>
      <c r="E62" s="68" t="s">
        <v>256</v>
      </c>
      <c r="F62" s="18">
        <v>3776630</v>
      </c>
      <c r="G62" s="26">
        <f t="shared" si="8"/>
        <v>12.948275536950085</v>
      </c>
    </row>
    <row r="63" spans="1:7" ht="12.75">
      <c r="A63" s="69" t="s">
        <v>277</v>
      </c>
      <c r="B63" s="50">
        <v>6512725</v>
      </c>
      <c r="C63" s="26">
        <f t="shared" si="9"/>
        <v>6.971190949763988</v>
      </c>
      <c r="E63" s="68" t="s">
        <v>257</v>
      </c>
      <c r="F63" s="18">
        <v>3051185</v>
      </c>
      <c r="G63" s="26">
        <f t="shared" si="8"/>
        <v>10.461068225960458</v>
      </c>
    </row>
    <row r="64" spans="1:7" ht="12.75">
      <c r="A64" s="25" t="s">
        <v>103</v>
      </c>
      <c r="B64" s="18">
        <v>28088150</v>
      </c>
      <c r="C64" s="26">
        <f t="shared" si="9"/>
        <v>30.065426849070608</v>
      </c>
      <c r="E64" s="68" t="s">
        <v>258</v>
      </c>
      <c r="F64" s="18">
        <v>2131845</v>
      </c>
      <c r="G64" s="26">
        <f t="shared" si="8"/>
        <v>7.309086794859268</v>
      </c>
    </row>
    <row r="65" spans="1:7" ht="12.75">
      <c r="A65" s="25" t="s">
        <v>278</v>
      </c>
      <c r="B65" s="18">
        <v>8572520</v>
      </c>
      <c r="C65" s="26">
        <f t="shared" si="9"/>
        <v>9.175986064308072</v>
      </c>
      <c r="E65" s="68" t="s">
        <v>259</v>
      </c>
      <c r="F65" s="18">
        <v>8442655</v>
      </c>
      <c r="G65" s="26">
        <f t="shared" si="8"/>
        <v>28.945865282913424</v>
      </c>
    </row>
    <row r="66" spans="1:7" ht="12.75">
      <c r="A66" s="25" t="s">
        <v>104</v>
      </c>
      <c r="B66" s="18">
        <v>139340</v>
      </c>
      <c r="C66" s="26">
        <f t="shared" si="9"/>
        <v>0.14914889649725946</v>
      </c>
      <c r="E66" s="70" t="s">
        <v>126</v>
      </c>
      <c r="F66" s="18">
        <v>2248795</v>
      </c>
      <c r="G66" s="26">
        <f t="shared" si="8"/>
        <v>7.710052953589753</v>
      </c>
    </row>
    <row r="67" spans="1:7" ht="12.75">
      <c r="A67" s="25" t="s">
        <v>105</v>
      </c>
      <c r="B67" s="18">
        <v>1726350</v>
      </c>
      <c r="C67" s="26">
        <f t="shared" si="9"/>
        <v>1.8478771168942434</v>
      </c>
      <c r="E67" s="68"/>
      <c r="F67" s="18"/>
      <c r="G67" s="26"/>
    </row>
    <row r="68" spans="1:7" ht="12.75">
      <c r="A68" s="25" t="s">
        <v>106</v>
      </c>
      <c r="B68" s="18">
        <v>33690</v>
      </c>
      <c r="C68" s="26" t="s">
        <v>355</v>
      </c>
      <c r="E68" s="68"/>
      <c r="F68" s="18"/>
      <c r="G68" s="26"/>
    </row>
    <row r="69" spans="1:7" ht="12.75">
      <c r="A69" s="25" t="s">
        <v>107</v>
      </c>
      <c r="B69" s="18">
        <v>369405</v>
      </c>
      <c r="C69" s="26">
        <f t="shared" si="9"/>
        <v>0.3954094166109526</v>
      </c>
      <c r="E69" s="68"/>
      <c r="F69" s="18"/>
      <c r="G69" s="26"/>
    </row>
    <row r="70" spans="1:7" ht="12.75">
      <c r="A70" s="25" t="s">
        <v>108</v>
      </c>
      <c r="B70" s="18">
        <v>499425</v>
      </c>
      <c r="C70" s="26">
        <f t="shared" si="9"/>
        <v>0.5345822278824731</v>
      </c>
      <c r="E70" s="68"/>
      <c r="F70" s="18"/>
      <c r="G70" s="26"/>
    </row>
    <row r="71" spans="1:7" ht="12.75">
      <c r="A71" s="25"/>
      <c r="B71" s="18"/>
      <c r="C71" s="26" t="s">
        <v>310</v>
      </c>
      <c r="E71" s="71"/>
      <c r="F71" s="18"/>
      <c r="G71" s="26"/>
    </row>
    <row r="72" spans="1:7" ht="12.75">
      <c r="A72" s="17" t="s">
        <v>279</v>
      </c>
      <c r="B72" s="18"/>
      <c r="C72" s="26" t="s">
        <v>310</v>
      </c>
      <c r="E72" s="68"/>
      <c r="F72" s="18"/>
      <c r="G72" s="26"/>
    </row>
    <row r="73" spans="1:7" ht="12.75">
      <c r="A73" s="25" t="s">
        <v>313</v>
      </c>
      <c r="B73" s="18">
        <v>520800</v>
      </c>
      <c r="C73" s="26">
        <f>B73*100/B$9</f>
        <v>0.5574619297816329</v>
      </c>
      <c r="E73" s="68"/>
      <c r="F73" s="18"/>
      <c r="G73" s="26"/>
    </row>
    <row r="74" spans="1:7" ht="12.75">
      <c r="A74" s="25" t="s">
        <v>314</v>
      </c>
      <c r="B74" s="18">
        <v>573865</v>
      </c>
      <c r="C74" s="26">
        <f>B74*100/B$9</f>
        <v>0.614262462239126</v>
      </c>
      <c r="E74" s="68"/>
      <c r="F74" s="18"/>
      <c r="G74" s="26"/>
    </row>
    <row r="75" spans="1:7" ht="13.5" thickBot="1">
      <c r="A75" s="37" t="s">
        <v>132</v>
      </c>
      <c r="B75" s="38">
        <v>2254665</v>
      </c>
      <c r="C75" s="39">
        <f>B75*100/B$9</f>
        <v>2.413383068185686</v>
      </c>
      <c r="D75" s="40"/>
      <c r="E75" s="63"/>
      <c r="F75" s="38"/>
      <c r="G75" s="39"/>
    </row>
    <row r="76" ht="13.5" thickTop="1">
      <c r="A76" s="44" t="s">
        <v>357</v>
      </c>
    </row>
    <row r="77" ht="12.75">
      <c r="A77" s="2" t="s">
        <v>191</v>
      </c>
    </row>
    <row r="78" ht="12.75">
      <c r="A78" s="2" t="s">
        <v>192</v>
      </c>
    </row>
    <row r="79" ht="12.75">
      <c r="A79" s="2" t="s">
        <v>290</v>
      </c>
    </row>
    <row r="80" ht="14.25">
      <c r="A80" s="43" t="s">
        <v>353</v>
      </c>
    </row>
    <row r="81" ht="14.25">
      <c r="A81" s="43" t="s">
        <v>354</v>
      </c>
    </row>
    <row r="82" ht="14.25">
      <c r="A82" s="43" t="s">
        <v>356</v>
      </c>
    </row>
    <row r="83" ht="12.75">
      <c r="A83" s="2" t="s">
        <v>193</v>
      </c>
    </row>
    <row r="84" ht="12.75">
      <c r="A84" s="2" t="s">
        <v>358</v>
      </c>
    </row>
  </sheetData>
  <printOptions/>
  <pageMargins left="0.6" right="0.53" top="0.28" bottom="0.28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 for the Native Population: 2000</dc:title>
  <dc:subject/>
  <dc:creator>U. S. Bureau of the Census - Population Division</dc:creator>
  <cp:keywords/>
  <dc:description/>
  <cp:lastModifiedBy>Bureau of the Census - Population Division</cp:lastModifiedBy>
  <cp:lastPrinted>2005-07-06T18:56:22Z</cp:lastPrinted>
  <dcterms:created xsi:type="dcterms:W3CDTF">2004-04-08T18:29:08Z</dcterms:created>
  <dcterms:modified xsi:type="dcterms:W3CDTF">2005-07-06T18:57:22Z</dcterms:modified>
  <cp:category/>
  <cp:version/>
  <cp:contentType/>
  <cp:contentStatus/>
</cp:coreProperties>
</file>