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155" windowWidth="14760" windowHeight="5280" activeTab="0"/>
  </bookViews>
  <sheets>
    <sheet name="FBP1-United Kingdom" sheetId="1" r:id="rId1"/>
    <sheet name="FBP2-United Kingdom" sheetId="2" r:id="rId2"/>
    <sheet name="FBP3-United Kingdom" sheetId="3" r:id="rId3"/>
  </sheets>
  <definedNames>
    <definedName name="_xlnm.Print_Area" localSheetId="0">'FBP1-United Kingdom'!$A$1:$G$92</definedName>
    <definedName name="_xlnm.Print_Area" localSheetId="1">'FBP2-United Kingdom'!$A$1:$G$88</definedName>
    <definedName name="_xlnm.Print_Area" localSheetId="2">'FBP3-United Kingdom'!$A$1:$G$85</definedName>
  </definedNames>
  <calcPr fullCalcOnLoad="1"/>
</workbook>
</file>

<file path=xl/sharedStrings.xml><?xml version="1.0" encoding="utf-8"?>
<sst xmlns="http://schemas.openxmlformats.org/spreadsheetml/2006/main" count="486" uniqueCount="344">
  <si>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years and over..............................................…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</si>
  <si>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Speak English less than "very well".....................................................…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</si>
  <si>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Spanish.........................................................................................................................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</si>
  <si>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Indo-European languages.............................................................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</si>
  <si>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 and Pacific Island languages.............................................................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</si>
  <si>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0"/>
      </rPr>
      <t>Total population..........…...……………………………..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</si>
  <si>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Householder....................…….............................................................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</si>
  <si>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Spouse...........................……………….....................................................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</si>
  <si>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Child..............................……………………..............................................…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</si>
  <si>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Own child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</si>
  <si>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relatives.................…................................................................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</si>
  <si>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</si>
  <si>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Nonrelatives....................…….............................................................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</si>
  <si>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Unmarried partner.................................................................................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</si>
  <si>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Institutionalized population.................................................................................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</si>
  <si>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Noninstitutionalized population.................................................................................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</si>
  <si>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</si>
  <si>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With own children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</si>
  <si>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Married-couple family.................................................................................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</si>
  <si>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 householder, no husband present 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</si>
  <si>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 living alone.................................................................................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</si>
  <si>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Householder 65 years and over.................................................................................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</si>
  <si>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5 years and over................................…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</si>
  <si>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Same county...................……………………….........................................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</si>
  <si>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Different county................………………….............................................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</si>
  <si>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Same state...................………………………..........................................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</si>
  <si>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Different state................………………….............................................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</si>
  <si>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Male...............................................................……………………................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</si>
  <si>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Female........................................................……………….....................…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</si>
  <si>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15 years and over..........................................…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</si>
  <si>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Female…………………………………………………………………………..…………</t>
    </r>
  </si>
  <si>
    <t>Table with row headers in columns A and E and column headers in row 8.</t>
  </si>
  <si>
    <t>Table with row headers in columns A and E and column headers in rows 8 and 62 through 65.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</si>
  <si>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16 years and over.................................…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</si>
  <si>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Civilian labor force.................................................................................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</si>
  <si>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Employed.....................…………...........................................................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</si>
  <si>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Unemployed..................……...............................................................</t>
    </r>
  </si>
  <si>
    <r>
      <t xml:space="preserve">            </t>
    </r>
    <r>
      <rPr>
        <sz val="10"/>
        <color indexed="9"/>
        <rFont val="Arial"/>
        <family val="2"/>
      </rPr>
      <t>...</t>
    </r>
    <r>
      <rPr>
        <sz val="10"/>
        <rFont val="Arial"/>
        <family val="0"/>
      </rPr>
      <t>Percent of civilian labor force....................................................................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</si>
  <si>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Armed Forces.................…................................................................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</si>
  <si>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Females 16 years and over................................................…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</si>
  <si>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Employed........................…………........................................................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</si>
  <si>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Own children under 6 years...........................................…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</si>
  <si>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Employed civilian population
             16 years and over................................…</t>
    </r>
  </si>
  <si>
    <t>Finance, insurance, real estate, and rental and leasing………</t>
  </si>
  <si>
    <t xml:space="preserve">DISABILITY STATUS OF THE CIVILIAN
  NONINSTITUTIONALIZED POPULATION </t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</si>
  <si>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to 20 years......................................................…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</si>
  <si>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21 to 64 years..........................................…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</si>
  <si>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employed..................…………...................................................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</si>
  <si>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employed.………......................................................................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</si>
  <si>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65 years and over.....................................…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</si>
  <si>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Workers 16 years and over..................................................…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</si>
  <si>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</si>
  <si>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earnings (dollars)..................................................................…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</si>
  <si>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Social Security income (dollars)........................................................…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</si>
  <si>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Supplemental Security Income (dollars)....................................…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</si>
  <si>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public assistance income (dollars)...................................................…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</si>
  <si>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retirement income (dollars)...........................................................…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</si>
  <si>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</si>
  <si>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</si>
  <si>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</si>
  <si>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 xml:space="preserve">Families with female householder, no
          husband present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</si>
  <si>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</si>
  <si>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Individuals........................................……….........…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</si>
  <si>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65 years and over.................................................................................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</si>
  <si>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Related children 5 to 17 years...........................................................…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</si>
  <si>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owner-occupied units................................................</t>
    </r>
  </si>
  <si>
    <t xml:space="preserve">MORTGAGE STATUS AND SELECTED
   MONTHLY OWNER COSTS 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</si>
  <si>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Less than $300.............................…....................................................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</si>
  <si>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$300 to $499................................…………................................................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</si>
  <si>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$500 to $699................................……….................................................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</si>
  <si>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$700 to $999................................…………................................................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</si>
  <si>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$1,000 to $1,499.................................................................................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</si>
  <si>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$1,500 to $1,999.................................................................................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</si>
  <si>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$2,000 or more.................................................................................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</si>
  <si>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Median costs (dollars).................................................................................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</si>
  <si>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Median costs (dollars).................................................................................</t>
    </r>
  </si>
  <si>
    <t>SELECTED MONTHLY OWNER COSTS
   AS A PERCENTAGE OF HOUSEHOLD
    INCOME IN 1999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</si>
  <si>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renter-occupied units.................................................................................</t>
    </r>
  </si>
  <si>
    <t>GROSS RENT AS A PERCENTAGE OF
   HOUSEHOLD INCOME IN 1999</t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</si>
  <si>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</si>
  <si>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</si>
  <si>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</si>
  <si>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</si>
  <si>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</si>
  <si>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</si>
  <si>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</si>
  <si>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</si>
  <si>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</si>
  <si>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>21 years and over.............................................…...................................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</si>
  <si>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</si>
  <si>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</si>
  <si>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</si>
  <si>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</si>
  <si>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</si>
  <si>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</si>
  <si>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</si>
  <si>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</si>
  <si>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</si>
  <si>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</si>
  <si>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</si>
  <si>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</si>
  <si>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</si>
  <si>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</si>
  <si>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</si>
  <si>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</si>
  <si>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</si>
  <si>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</si>
  <si>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</si>
  <si>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</si>
  <si>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</si>
  <si>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</si>
  <si>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</si>
  <si>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</si>
  <si>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</si>
  <si>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</si>
  <si>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</si>
  <si>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</si>
  <si>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>No disability.............……………………........................................................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</si>
  <si>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</si>
  <si>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</si>
  <si>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</si>
  <si>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</si>
  <si>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</si>
  <si>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</si>
  <si>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</si>
  <si>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>18 years and over.....................................………..........................................</t>
  </si>
  <si>
    <t>Unrelated individuals 15 years and over……………...……………………….</t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</si>
  <si>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</si>
  <si>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</si>
  <si>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</si>
  <si>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</si>
  <si>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</si>
  <si>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</si>
  <si>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</si>
  <si>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</si>
  <si>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</si>
  <si>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</si>
  <si>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</si>
  <si>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</si>
  <si>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</si>
  <si>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</si>
  <si>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</si>
  <si>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</si>
  <si>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</si>
  <si>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</si>
  <si>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</si>
  <si>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</si>
  <si>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</si>
  <si>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</si>
  <si>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</si>
  <si>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</si>
  <si>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</si>
  <si>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</si>
  <si>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</si>
  <si>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</si>
  <si>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</si>
  <si>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</si>
  <si>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</si>
  <si>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</si>
  <si>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</si>
  <si>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</si>
  <si>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</si>
  <si>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</si>
  <si>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</si>
  <si>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</si>
  <si>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</si>
  <si>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</si>
  <si>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</si>
  <si>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</si>
  <si>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</si>
  <si>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</si>
  <si>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</si>
  <si>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</si>
  <si>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</si>
  <si>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</si>
  <si>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</si>
  <si>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</si>
  <si>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</si>
  <si>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</si>
  <si>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</si>
  <si>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</si>
  <si>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</si>
  <si>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</si>
  <si>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</si>
  <si>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</si>
  <si>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</si>
  <si>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</si>
  <si>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</si>
  <si>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</si>
  <si>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</si>
  <si>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</si>
  <si>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</si>
  <si>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</si>
  <si>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</si>
  <si>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</si>
  <si>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</si>
  <si>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</si>
  <si>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</si>
  <si>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</si>
  <si>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</si>
  <si>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</si>
  <si>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</si>
  <si>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>Not a U.S. citizen……………………………………………………………………………………</t>
  </si>
  <si>
    <t xml:space="preserve">RACE 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</si>
  <si>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</si>
  <si>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</si>
  <si>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</si>
  <si>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</si>
  <si>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</si>
  <si>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>RELATIONSHIP</t>
  </si>
  <si>
    <t>HOUSEHOLDS BY TYPE</t>
  </si>
  <si>
    <t>Family households (families).................................................................................</t>
  </si>
  <si>
    <t>Nonfamily households.................................................................................</t>
  </si>
  <si>
    <t>MARITAL STATUS</t>
  </si>
  <si>
    <t>GRANDPARENTS AS CAREGIVERS</t>
  </si>
  <si>
    <t>Grandparent responsible for grandchildren……………………………………………………</t>
  </si>
  <si>
    <t>SCHOOL ENROLLMENT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</si>
  <si>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</si>
  <si>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</si>
  <si>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</si>
  <si>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</si>
  <si>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</si>
  <si>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</si>
  <si>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</si>
  <si>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</si>
  <si>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</si>
  <si>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</si>
  <si>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>- Represents zero or rounds to zero.</t>
  </si>
  <si>
    <t>(X) Not applicable.</t>
  </si>
  <si>
    <t>Source:  U.S. Census Bureau, Census 2000 Special Tabulations (STP-159)</t>
  </si>
  <si>
    <t>EMPLOYMENT STATUS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</si>
  <si>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</si>
  <si>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</si>
  <si>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</si>
  <si>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</si>
  <si>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</si>
  <si>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</si>
  <si>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</si>
  <si>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</si>
  <si>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</si>
  <si>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</si>
  <si>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>COMMUTING TO WORK</t>
  </si>
  <si>
    <t>VETERAN STATUS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</si>
  <si>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</si>
  <si>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</si>
  <si>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</si>
  <si>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</si>
  <si>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</si>
  <si>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</si>
  <si>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</si>
  <si>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</si>
  <si>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</si>
  <si>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</si>
  <si>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</si>
  <si>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</si>
  <si>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</si>
  <si>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</si>
  <si>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</si>
  <si>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>HOUSING TENURE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</si>
  <si>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</si>
  <si>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</si>
  <si>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</si>
  <si>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</si>
  <si>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</si>
  <si>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</si>
  <si>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</si>
  <si>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</si>
  <si>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</si>
  <si>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</si>
  <si>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</si>
  <si>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</si>
  <si>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</si>
  <si>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</si>
  <si>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</si>
  <si>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</si>
  <si>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</si>
  <si>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</si>
  <si>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</si>
  <si>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</si>
  <si>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</si>
  <si>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</si>
  <si>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</si>
  <si>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</si>
  <si>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</si>
  <si>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</si>
  <si>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</si>
  <si>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>With related children under 18 years..............................................................…</t>
  </si>
  <si>
    <t>Related children under 18 years..........................................................…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</si>
  <si>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</si>
  <si>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</si>
  <si>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>Per capita income (dollars).................................................................................</t>
  </si>
  <si>
    <t>Mean travel time to work (minutes)..................................................…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</si>
  <si>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</si>
  <si>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</si>
  <si>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t xml:space="preserve"> 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</si>
  <si>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</si>
  <si>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</si>
  <si>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</si>
  <si>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>One race..........................…………………….................................................</t>
  </si>
  <si>
    <t>Two or more races..............………………...............................................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</si>
  <si>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</si>
  <si>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</si>
  <si>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</si>
  <si>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</si>
  <si>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</si>
  <si>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</si>
  <si>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</si>
  <si>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</si>
  <si>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</si>
  <si>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</si>
  <si>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</si>
  <si>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</si>
  <si>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</si>
  <si>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t>(leading dots indicate subparts)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</si>
  <si>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1990 to 2000………………………..…………………………………………….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</si>
  <si>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1980 to 1989……………………………………………………………………………….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</si>
  <si>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before 1980……………………………………………………………………………….</t>
    </r>
  </si>
  <si>
    <t>Footnotes: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</si>
  <si>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White.............................……………………................................................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</si>
  <si>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Black or African American..................................................................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</si>
  <si>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American Indian and Alaska Native.............................................................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</si>
  <si>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Asian............................………………………..............................................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</si>
  <si>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Native Hawaiian and Other Pacific Islander.............................................................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</si>
  <si>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Some other race............………………................................................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</si>
  <si>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 alone....................………............................................................</t>
    </r>
  </si>
  <si>
    <t>Number 
below
poverty
level</t>
  </si>
  <si>
    <t>Percent
below
poverty
level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</si>
  <si>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Grandparent living in household with one
            or more own grandchildren under 18
            years.......................................................</t>
    </r>
  </si>
  <si>
    <t>Professional, scientific, management, administrative,
  and  waste management services.........................…</t>
  </si>
  <si>
    <t>Arts, entertainment, recreation, accommodation and 
  food services………………………….…………………</t>
  </si>
  <si>
    <t>Self-employed workers in own not incorporated
  business.........................................……………….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</si>
  <si>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3 years and over
            enrolled in school……………………………….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</si>
  <si>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25 years and over.................................................…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</si>
  <si>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Civilian population 18 years and over...........................…</t>
    </r>
  </si>
  <si>
    <r>
      <t xml:space="preserve">Population Universe:  People Born in the United Kingdom </t>
    </r>
    <r>
      <rPr>
        <vertAlign val="superscript"/>
        <sz val="10"/>
        <rFont val="Arial"/>
        <family val="2"/>
      </rPr>
      <t>1, 3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</si>
  <si>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 xml:space="preserve">Occupied housing units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</si>
  <si>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r>
      <t>1</t>
    </r>
    <r>
      <rPr>
        <sz val="10"/>
        <rFont val="Arial"/>
        <family val="2"/>
      </rPr>
      <t xml:space="preserve"> This table includes only the foreign-born population; people born in the United Kingdom to a U.S. citizen parent are considered native and are not included in this table.</t>
    </r>
  </si>
  <si>
    <r>
      <t xml:space="preserve">3 </t>
    </r>
    <r>
      <rPr>
        <sz val="10"/>
        <rFont val="Arial"/>
        <family val="2"/>
      </rPr>
      <t>Table includes:  United Kingdom (138), England (139), Scotland (140), Wales (141), Northern Ireland (142), Guernsey (143), Jersey (144), and the Isle of Man (145).</t>
    </r>
  </si>
  <si>
    <t>(X)</t>
  </si>
  <si>
    <t>Geographic Area:  COLORADO</t>
  </si>
  <si>
    <t>-</t>
  </si>
  <si>
    <t>Construction, extraction, and maintenance
   occupations………………………………………………</t>
  </si>
  <si>
    <t>Production, transportation, and material moving
   occupations………………………………………...……</t>
  </si>
  <si>
    <t>Internet Release date:  June 9,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</si>
</sst>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6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19" xfId="0" applyFont="1" applyFill="1" applyBorder="1" applyAlignment="1">
      <alignment horizontal="left"/>
    </xf>
    <xf numFmtId="3" fontId="1" fillId="0" borderId="20" xfId="0" applyNumberFormat="1" applyFont="1" applyFill="1" applyBorder="1" applyAlignment="1">
      <alignment horizontal="right"/>
    </xf>
    <xf numFmtId="164" fontId="1" fillId="0" borderId="21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23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165" fontId="1" fillId="0" borderId="24" xfId="0" applyNumberFormat="1" applyFont="1" applyBorder="1" applyAlignment="1">
      <alignment horizontal="right" wrapText="1"/>
    </xf>
    <xf numFmtId="165" fontId="1" fillId="0" borderId="5" xfId="0" applyNumberFormat="1" applyFont="1" applyBorder="1" applyAlignment="1">
      <alignment horizontal="right"/>
    </xf>
    <xf numFmtId="165" fontId="1" fillId="0" borderId="25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49" fontId="0" fillId="0" borderId="3" xfId="0" applyNumberFormat="1" applyBorder="1" applyAlignment="1">
      <alignment horizontal="left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top" wrapText="1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view="pageBreakPreview" zoomScaleNormal="75" zoomScaleSheetLayoutView="100" workbookViewId="0" topLeftCell="A1">
      <selection activeCell="A6" sqref="A6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6.7109375" style="0" customWidth="1"/>
    <col min="6" max="6" width="12.8515625" style="0" customWidth="1"/>
    <col min="7" max="7" width="8.421875" style="0" customWidth="1"/>
  </cols>
  <sheetData>
    <row r="1" ht="1.5" customHeight="1">
      <c r="A1" s="58" t="s">
        <v>31</v>
      </c>
    </row>
    <row r="2" ht="15.75">
      <c r="A2" s="2" t="s">
        <v>311</v>
      </c>
    </row>
    <row r="3" ht="15">
      <c r="A3" s="64" t="s">
        <v>313</v>
      </c>
    </row>
    <row r="4" ht="14.25">
      <c r="A4" s="42" t="s">
        <v>334</v>
      </c>
    </row>
    <row r="5" ht="12.75">
      <c r="A5" t="s">
        <v>339</v>
      </c>
    </row>
    <row r="7" ht="13.5" thickBot="1">
      <c r="A7" s="3" t="s">
        <v>312</v>
      </c>
    </row>
    <row r="8" spans="1:7" ht="25.5" customHeight="1" thickTop="1">
      <c r="A8" s="59" t="s">
        <v>194</v>
      </c>
      <c r="B8" s="60" t="s">
        <v>195</v>
      </c>
      <c r="C8" s="61" t="s">
        <v>196</v>
      </c>
      <c r="D8" s="62"/>
      <c r="E8" s="63" t="s">
        <v>194</v>
      </c>
      <c r="F8" s="60" t="s">
        <v>195</v>
      </c>
      <c r="G8" s="61" t="s">
        <v>196</v>
      </c>
    </row>
    <row r="9" spans="1:7" ht="12.75">
      <c r="A9" s="6"/>
      <c r="B9" s="13"/>
      <c r="C9" s="17"/>
      <c r="F9" s="13"/>
      <c r="G9" s="17"/>
    </row>
    <row r="10" spans="1:7" ht="12.75">
      <c r="A10" s="11" t="s">
        <v>5</v>
      </c>
      <c r="B10" s="30">
        <v>11300</v>
      </c>
      <c r="C10" s="26">
        <f>B10*100/B$10</f>
        <v>100</v>
      </c>
      <c r="E10" s="1" t="s">
        <v>197</v>
      </c>
      <c r="F10" s="13"/>
      <c r="G10" s="17"/>
    </row>
    <row r="11" spans="1:7" ht="12.75">
      <c r="A11" s="5" t="s">
        <v>200</v>
      </c>
      <c r="B11" s="29"/>
      <c r="C11" s="17"/>
      <c r="D11" s="24"/>
      <c r="E11" s="66" t="s">
        <v>5</v>
      </c>
      <c r="F11" s="29">
        <v>11300</v>
      </c>
      <c r="G11" s="43">
        <f>F11*100/F$11</f>
        <v>100</v>
      </c>
    </row>
    <row r="12" spans="1:7" ht="12.75">
      <c r="A12" s="6" t="s">
        <v>201</v>
      </c>
      <c r="B12" s="30">
        <v>5100</v>
      </c>
      <c r="C12" s="14">
        <f aca="true" t="shared" si="0" ref="C12:C19">B12*100/B$10</f>
        <v>45.13274336283186</v>
      </c>
      <c r="E12" t="s">
        <v>305</v>
      </c>
      <c r="F12" s="30">
        <v>4750</v>
      </c>
      <c r="G12" s="14">
        <f>F12*100/F$11</f>
        <v>42.0353982300885</v>
      </c>
    </row>
    <row r="13" spans="1:7" ht="12.75">
      <c r="A13" s="6" t="s">
        <v>314</v>
      </c>
      <c r="B13" s="30">
        <v>385</v>
      </c>
      <c r="C13" s="14">
        <f t="shared" si="0"/>
        <v>3.4070796460176993</v>
      </c>
      <c r="E13" t="s">
        <v>306</v>
      </c>
      <c r="F13" s="30">
        <v>6550</v>
      </c>
      <c r="G13" s="14">
        <f>F13*100/F$11</f>
        <v>57.9646017699115</v>
      </c>
    </row>
    <row r="14" spans="1:7" ht="12.75">
      <c r="A14" s="6" t="s">
        <v>315</v>
      </c>
      <c r="B14" s="30">
        <v>635</v>
      </c>
      <c r="C14" s="14">
        <f t="shared" si="0"/>
        <v>5.619469026548672</v>
      </c>
      <c r="F14" s="30"/>
      <c r="G14" s="14"/>
    </row>
    <row r="15" spans="1:7" ht="12.75">
      <c r="A15" s="6" t="s">
        <v>316</v>
      </c>
      <c r="B15" s="30">
        <v>4085</v>
      </c>
      <c r="C15" s="14">
        <f t="shared" si="0"/>
        <v>36.150442477876105</v>
      </c>
      <c r="E15" t="s">
        <v>307</v>
      </c>
      <c r="F15" s="30">
        <v>110</v>
      </c>
      <c r="G15" s="14">
        <f aca="true" t="shared" si="1" ref="G15:G27">F15*100/F$11</f>
        <v>0.9734513274336283</v>
      </c>
    </row>
    <row r="16" spans="1:7" ht="12.75">
      <c r="A16" s="6" t="s">
        <v>202</v>
      </c>
      <c r="B16" s="30">
        <v>6200</v>
      </c>
      <c r="C16" s="14">
        <f t="shared" si="0"/>
        <v>54.86725663716814</v>
      </c>
      <c r="E16" t="s">
        <v>308</v>
      </c>
      <c r="F16" s="30">
        <v>155</v>
      </c>
      <c r="G16" s="14">
        <f t="shared" si="1"/>
        <v>1.3716814159292035</v>
      </c>
    </row>
    <row r="17" spans="1:7" ht="12.75">
      <c r="A17" s="6" t="s">
        <v>314</v>
      </c>
      <c r="B17" s="30">
        <v>3075</v>
      </c>
      <c r="C17" s="14">
        <f t="shared" si="0"/>
        <v>27.212389380530972</v>
      </c>
      <c r="E17" t="s">
        <v>309</v>
      </c>
      <c r="F17" s="30">
        <v>150</v>
      </c>
      <c r="G17" s="14">
        <f t="shared" si="1"/>
        <v>1.3274336283185841</v>
      </c>
    </row>
    <row r="18" spans="1:7" ht="12.75">
      <c r="A18" s="6" t="s">
        <v>315</v>
      </c>
      <c r="B18" s="30">
        <v>1385</v>
      </c>
      <c r="C18" s="14">
        <f t="shared" si="0"/>
        <v>12.256637168141593</v>
      </c>
      <c r="E18" t="s">
        <v>310</v>
      </c>
      <c r="F18" s="30">
        <v>225</v>
      </c>
      <c r="G18" s="14">
        <f t="shared" si="1"/>
        <v>1.991150442477876</v>
      </c>
    </row>
    <row r="19" spans="1:7" ht="12.75">
      <c r="A19" s="6" t="s">
        <v>316</v>
      </c>
      <c r="B19" s="30">
        <v>1735</v>
      </c>
      <c r="C19" s="14">
        <f t="shared" si="0"/>
        <v>15.353982300884956</v>
      </c>
      <c r="E19" t="s">
        <v>79</v>
      </c>
      <c r="F19" s="30">
        <v>380</v>
      </c>
      <c r="G19" s="14">
        <f t="shared" si="1"/>
        <v>3.3628318584070795</v>
      </c>
    </row>
    <row r="20" spans="1:7" ht="12.75">
      <c r="A20" s="6"/>
      <c r="B20" s="30"/>
      <c r="C20" s="14"/>
      <c r="E20" t="s">
        <v>80</v>
      </c>
      <c r="F20" s="30">
        <v>2215</v>
      </c>
      <c r="G20" s="14">
        <f t="shared" si="1"/>
        <v>19.601769911504423</v>
      </c>
    </row>
    <row r="21" spans="1:7" ht="12.75">
      <c r="A21" s="7" t="s">
        <v>203</v>
      </c>
      <c r="B21" s="30"/>
      <c r="C21" s="14"/>
      <c r="E21" t="s">
        <v>81</v>
      </c>
      <c r="F21" s="30">
        <v>2505</v>
      </c>
      <c r="G21" s="14">
        <f t="shared" si="1"/>
        <v>22.168141592920353</v>
      </c>
    </row>
    <row r="22" spans="1:7" ht="12.75">
      <c r="A22" s="8" t="s">
        <v>298</v>
      </c>
      <c r="B22" s="30">
        <v>11105</v>
      </c>
      <c r="C22" s="14">
        <f aca="true" t="shared" si="2" ref="C22:C29">B22*100/B$10</f>
        <v>98.27433628318585</v>
      </c>
      <c r="E22" t="s">
        <v>82</v>
      </c>
      <c r="F22" s="30">
        <v>1775</v>
      </c>
      <c r="G22" s="14">
        <f t="shared" si="1"/>
        <v>15.70796460176991</v>
      </c>
    </row>
    <row r="23" spans="1:7" ht="12.75">
      <c r="A23" s="8" t="s">
        <v>318</v>
      </c>
      <c r="B23" s="30">
        <v>10735</v>
      </c>
      <c r="C23" s="14">
        <f t="shared" si="2"/>
        <v>95</v>
      </c>
      <c r="E23" t="s">
        <v>83</v>
      </c>
      <c r="F23" s="30">
        <v>975</v>
      </c>
      <c r="G23" s="14">
        <f t="shared" si="1"/>
        <v>8.628318584070797</v>
      </c>
    </row>
    <row r="24" spans="1:7" ht="12.75">
      <c r="A24" s="8" t="s">
        <v>319</v>
      </c>
      <c r="B24" s="30">
        <v>145</v>
      </c>
      <c r="C24" s="14">
        <f t="shared" si="2"/>
        <v>1.2831858407079646</v>
      </c>
      <c r="E24" t="s">
        <v>84</v>
      </c>
      <c r="F24" s="30">
        <v>845</v>
      </c>
      <c r="G24" s="14">
        <f t="shared" si="1"/>
        <v>7.477876106194691</v>
      </c>
    </row>
    <row r="25" spans="1:7" ht="12.75">
      <c r="A25" s="8" t="s">
        <v>320</v>
      </c>
      <c r="B25" s="30" t="s">
        <v>340</v>
      </c>
      <c r="C25" s="14" t="s">
        <v>340</v>
      </c>
      <c r="E25" t="s">
        <v>85</v>
      </c>
      <c r="F25" s="30">
        <v>890</v>
      </c>
      <c r="G25" s="14">
        <f t="shared" si="1"/>
        <v>7.876106194690266</v>
      </c>
    </row>
    <row r="26" spans="1:7" ht="12.75">
      <c r="A26" s="8" t="s">
        <v>321</v>
      </c>
      <c r="B26" s="30">
        <v>215</v>
      </c>
      <c r="C26" s="14">
        <f t="shared" si="2"/>
        <v>1.9026548672566372</v>
      </c>
      <c r="E26" t="s">
        <v>86</v>
      </c>
      <c r="F26" s="30">
        <v>825</v>
      </c>
      <c r="G26" s="14">
        <f t="shared" si="1"/>
        <v>7.300884955752212</v>
      </c>
    </row>
    <row r="27" spans="1:7" ht="12.75">
      <c r="A27" s="8" t="s">
        <v>322</v>
      </c>
      <c r="B27" s="30" t="s">
        <v>340</v>
      </c>
      <c r="C27" s="14" t="s">
        <v>340</v>
      </c>
      <c r="E27" t="s">
        <v>198</v>
      </c>
      <c r="F27" s="30">
        <v>250</v>
      </c>
      <c r="G27" s="14">
        <f t="shared" si="1"/>
        <v>2.2123893805309733</v>
      </c>
    </row>
    <row r="28" spans="1:7" ht="12.75">
      <c r="A28" s="8" t="s">
        <v>323</v>
      </c>
      <c r="B28" s="30">
        <v>10</v>
      </c>
      <c r="C28" s="14">
        <f t="shared" si="2"/>
        <v>0.08849557522123894</v>
      </c>
      <c r="F28" s="30"/>
      <c r="G28" s="14"/>
    </row>
    <row r="29" spans="1:7" ht="12.75">
      <c r="A29" s="8" t="s">
        <v>299</v>
      </c>
      <c r="B29" s="30">
        <v>195</v>
      </c>
      <c r="C29" s="14">
        <f t="shared" si="2"/>
        <v>1.7256637168141593</v>
      </c>
      <c r="E29" t="s">
        <v>199</v>
      </c>
      <c r="F29" s="33">
        <v>44.6</v>
      </c>
      <c r="G29" s="14" t="s">
        <v>338</v>
      </c>
    </row>
    <row r="30" spans="1:7" ht="12.75">
      <c r="A30" s="6"/>
      <c r="B30" s="30"/>
      <c r="C30" s="14"/>
      <c r="F30" s="30"/>
      <c r="G30" s="14"/>
    </row>
    <row r="31" spans="1:7" ht="12.75">
      <c r="A31" s="7" t="s">
        <v>205</v>
      </c>
      <c r="B31" s="30"/>
      <c r="C31" s="14"/>
      <c r="E31" t="s">
        <v>87</v>
      </c>
      <c r="F31" s="30">
        <v>10750</v>
      </c>
      <c r="G31" s="14">
        <f aca="true" t="shared" si="3" ref="G31:G38">F31*100/F$11</f>
        <v>95.13274336283186</v>
      </c>
    </row>
    <row r="32" spans="1:7" ht="12.75">
      <c r="A32" s="8" t="s">
        <v>204</v>
      </c>
      <c r="B32" s="30">
        <v>60</v>
      </c>
      <c r="C32" s="14">
        <f>B32*100/B$10</f>
        <v>0.5309734513274337</v>
      </c>
      <c r="E32" t="s">
        <v>27</v>
      </c>
      <c r="F32" s="30">
        <v>4420</v>
      </c>
      <c r="G32" s="14">
        <f t="shared" si="3"/>
        <v>39.11504424778761</v>
      </c>
    </row>
    <row r="33" spans="1:7" ht="12.75">
      <c r="A33" s="8" t="s">
        <v>206</v>
      </c>
      <c r="B33" s="30">
        <v>11240</v>
      </c>
      <c r="C33" s="14">
        <f>B33*100/B$10</f>
        <v>99.46902654867256</v>
      </c>
      <c r="E33" t="s">
        <v>28</v>
      </c>
      <c r="F33" s="30">
        <v>6330</v>
      </c>
      <c r="G33" s="14">
        <f t="shared" si="3"/>
        <v>56.017699115044245</v>
      </c>
    </row>
    <row r="34" spans="1:7" ht="12.75">
      <c r="A34" s="8" t="s">
        <v>324</v>
      </c>
      <c r="B34" s="30">
        <v>10685</v>
      </c>
      <c r="C34" s="14">
        <f>B34*100/B$10</f>
        <v>94.5575221238938</v>
      </c>
      <c r="E34" t="s">
        <v>88</v>
      </c>
      <c r="F34" s="30">
        <v>10635</v>
      </c>
      <c r="G34" s="14">
        <f t="shared" si="3"/>
        <v>94.11504424778761</v>
      </c>
    </row>
    <row r="35" spans="1:7" ht="12.75">
      <c r="A35" s="6"/>
      <c r="B35" s="30"/>
      <c r="C35" s="14"/>
      <c r="E35" t="s">
        <v>89</v>
      </c>
      <c r="F35" s="30">
        <v>2490</v>
      </c>
      <c r="G35" s="14">
        <f t="shared" si="3"/>
        <v>22.035398230088497</v>
      </c>
    </row>
    <row r="36" spans="1:7" ht="12.75">
      <c r="A36" s="9" t="s">
        <v>207</v>
      </c>
      <c r="B36" s="30"/>
      <c r="C36" s="14"/>
      <c r="E36" t="s">
        <v>90</v>
      </c>
      <c r="F36" s="30">
        <v>1965</v>
      </c>
      <c r="G36" s="14">
        <f t="shared" si="3"/>
        <v>17.38938053097345</v>
      </c>
    </row>
    <row r="37" spans="1:7" ht="12.75">
      <c r="A37" s="9" t="s">
        <v>0</v>
      </c>
      <c r="B37" s="29">
        <v>11190</v>
      </c>
      <c r="C37" s="26">
        <f aca="true" t="shared" si="4" ref="C37:C46">B37*100/B$37</f>
        <v>100</v>
      </c>
      <c r="E37" t="s">
        <v>27</v>
      </c>
      <c r="F37" s="30">
        <v>455</v>
      </c>
      <c r="G37" s="14">
        <f t="shared" si="3"/>
        <v>4.0265486725663715</v>
      </c>
    </row>
    <row r="38" spans="1:7" ht="12.75">
      <c r="A38" s="10" t="s">
        <v>300</v>
      </c>
      <c r="B38" s="30">
        <v>10430</v>
      </c>
      <c r="C38" s="14">
        <f t="shared" si="4"/>
        <v>93.20822162645219</v>
      </c>
      <c r="E38" t="s">
        <v>28</v>
      </c>
      <c r="F38" s="30">
        <v>1515</v>
      </c>
      <c r="G38" s="14">
        <f t="shared" si="3"/>
        <v>13.4070796460177</v>
      </c>
    </row>
    <row r="39" spans="1:7" ht="12.75">
      <c r="A39" s="10" t="s">
        <v>208</v>
      </c>
      <c r="B39" s="30">
        <v>760</v>
      </c>
      <c r="C39" s="14">
        <f t="shared" si="4"/>
        <v>6.79177837354781</v>
      </c>
      <c r="F39" s="30"/>
      <c r="G39" s="14"/>
    </row>
    <row r="40" spans="1:7" ht="12.75">
      <c r="A40" s="10" t="s">
        <v>1</v>
      </c>
      <c r="B40" s="30">
        <v>100</v>
      </c>
      <c r="C40" s="14">
        <f t="shared" si="4"/>
        <v>0.8936550491510277</v>
      </c>
      <c r="E40" s="1" t="s">
        <v>213</v>
      </c>
      <c r="F40" s="30"/>
      <c r="G40" s="14"/>
    </row>
    <row r="41" spans="1:7" ht="12.75">
      <c r="A41" s="10" t="s">
        <v>2</v>
      </c>
      <c r="B41" s="30">
        <v>135</v>
      </c>
      <c r="C41" s="14">
        <f t="shared" si="4"/>
        <v>1.2064343163538873</v>
      </c>
      <c r="E41" s="1" t="s">
        <v>29</v>
      </c>
      <c r="F41" s="29">
        <v>10890</v>
      </c>
      <c r="G41" s="26">
        <f>F41*100/F$41</f>
        <v>100</v>
      </c>
    </row>
    <row r="42" spans="1:7" ht="12.75">
      <c r="A42" s="10" t="s">
        <v>1</v>
      </c>
      <c r="B42" s="56">
        <v>20</v>
      </c>
      <c r="C42" s="14">
        <f t="shared" si="4"/>
        <v>0.17873100983020554</v>
      </c>
      <c r="E42" t="s">
        <v>91</v>
      </c>
      <c r="F42" s="30">
        <v>1695</v>
      </c>
      <c r="G42" s="14">
        <f aca="true" t="shared" si="5" ref="G42:G48">F42*100/F$41</f>
        <v>15.56473829201102</v>
      </c>
    </row>
    <row r="43" spans="1:7" ht="12.75">
      <c r="A43" s="10" t="s">
        <v>3</v>
      </c>
      <c r="B43" s="30">
        <v>560</v>
      </c>
      <c r="C43" s="14">
        <f t="shared" si="4"/>
        <v>5.004468275245755</v>
      </c>
      <c r="E43" t="s">
        <v>186</v>
      </c>
      <c r="F43" s="30">
        <v>6975</v>
      </c>
      <c r="G43" s="14">
        <f t="shared" si="5"/>
        <v>64.0495867768595</v>
      </c>
    </row>
    <row r="44" spans="1:7" ht="12.75">
      <c r="A44" s="10" t="s">
        <v>1</v>
      </c>
      <c r="B44" s="30">
        <v>65</v>
      </c>
      <c r="C44" s="14">
        <f t="shared" si="4"/>
        <v>0.580875781948168</v>
      </c>
      <c r="E44" t="s">
        <v>92</v>
      </c>
      <c r="F44" s="30">
        <v>110</v>
      </c>
      <c r="G44" s="14">
        <f t="shared" si="5"/>
        <v>1.0101010101010102</v>
      </c>
    </row>
    <row r="45" spans="1:7" ht="12.75">
      <c r="A45" s="10" t="s">
        <v>4</v>
      </c>
      <c r="B45" s="30">
        <v>55</v>
      </c>
      <c r="C45" s="14">
        <f t="shared" si="4"/>
        <v>0.4915102770330652</v>
      </c>
      <c r="E45" t="s">
        <v>93</v>
      </c>
      <c r="F45" s="30">
        <v>855</v>
      </c>
      <c r="G45" s="14">
        <f t="shared" si="5"/>
        <v>7.851239669421488</v>
      </c>
    </row>
    <row r="46" spans="1:7" ht="12.75">
      <c r="A46" s="10" t="s">
        <v>1</v>
      </c>
      <c r="B46" s="30">
        <v>15</v>
      </c>
      <c r="C46" s="14">
        <f t="shared" si="4"/>
        <v>0.13404825737265416</v>
      </c>
      <c r="E46" t="s">
        <v>30</v>
      </c>
      <c r="F46" s="30">
        <v>765</v>
      </c>
      <c r="G46" s="14">
        <f t="shared" si="5"/>
        <v>7.024793388429752</v>
      </c>
    </row>
    <row r="47" spans="1:7" ht="12.75">
      <c r="A47" s="6"/>
      <c r="B47" s="30"/>
      <c r="C47" s="14"/>
      <c r="E47" t="s">
        <v>94</v>
      </c>
      <c r="F47" s="30">
        <v>1255</v>
      </c>
      <c r="G47" s="14">
        <f t="shared" si="5"/>
        <v>11.524334251606978</v>
      </c>
    </row>
    <row r="48" spans="1:7" ht="12.75">
      <c r="A48" s="11" t="s">
        <v>209</v>
      </c>
      <c r="B48" s="30"/>
      <c r="C48" s="14"/>
      <c r="E48" t="s">
        <v>30</v>
      </c>
      <c r="F48" s="30">
        <v>875</v>
      </c>
      <c r="G48" s="14">
        <f t="shared" si="5"/>
        <v>8.034894398530762</v>
      </c>
    </row>
    <row r="49" spans="1:7" ht="12.75">
      <c r="A49" s="11" t="s">
        <v>5</v>
      </c>
      <c r="B49" s="29">
        <v>11300</v>
      </c>
      <c r="C49" s="26">
        <f aca="true" t="shared" si="6" ref="C49:C60">B49*100/B$10</f>
        <v>100</v>
      </c>
      <c r="F49" s="30"/>
      <c r="G49" s="14"/>
    </row>
    <row r="50" spans="1:7" ht="12.75">
      <c r="A50" s="8" t="s">
        <v>301</v>
      </c>
      <c r="B50" s="30">
        <v>11170</v>
      </c>
      <c r="C50" s="14">
        <f t="shared" si="6"/>
        <v>98.84955752212389</v>
      </c>
      <c r="E50" s="1" t="s">
        <v>214</v>
      </c>
      <c r="F50" s="30"/>
      <c r="G50" s="14"/>
    </row>
    <row r="51" spans="1:7" ht="12.75">
      <c r="A51" s="8" t="s">
        <v>6</v>
      </c>
      <c r="B51" s="30">
        <v>5340</v>
      </c>
      <c r="C51" s="14">
        <f t="shared" si="6"/>
        <v>47.256637168141594</v>
      </c>
      <c r="E51" s="67" t="s">
        <v>327</v>
      </c>
      <c r="F51" s="30"/>
      <c r="G51" s="14"/>
    </row>
    <row r="52" spans="1:7" ht="12.75">
      <c r="A52" s="8" t="s">
        <v>7</v>
      </c>
      <c r="B52" s="30">
        <v>4080</v>
      </c>
      <c r="C52" s="14">
        <f t="shared" si="6"/>
        <v>36.10619469026549</v>
      </c>
      <c r="E52" s="67"/>
      <c r="F52" s="30"/>
      <c r="G52" s="14"/>
    </row>
    <row r="53" spans="1:7" ht="12.75">
      <c r="A53" s="8" t="s">
        <v>8</v>
      </c>
      <c r="B53" s="30">
        <v>700</v>
      </c>
      <c r="C53" s="14">
        <f t="shared" si="6"/>
        <v>6.1946902654867255</v>
      </c>
      <c r="E53" s="67"/>
      <c r="F53" s="29">
        <v>185</v>
      </c>
      <c r="G53" s="26">
        <f>F53*100/F53</f>
        <v>100</v>
      </c>
    </row>
    <row r="54" spans="1:7" ht="12.75">
      <c r="A54" s="8" t="s">
        <v>9</v>
      </c>
      <c r="B54" s="30">
        <v>540</v>
      </c>
      <c r="C54" s="14">
        <f t="shared" si="6"/>
        <v>4.778761061946903</v>
      </c>
      <c r="E54" t="s">
        <v>215</v>
      </c>
      <c r="F54" s="30">
        <v>70</v>
      </c>
      <c r="G54" s="14">
        <f>F54*100/F53</f>
        <v>37.83783783783784</v>
      </c>
    </row>
    <row r="55" spans="1:7" ht="12.75">
      <c r="A55" s="8" t="s">
        <v>10</v>
      </c>
      <c r="B55" s="30">
        <v>170</v>
      </c>
      <c r="C55" s="14">
        <f t="shared" si="6"/>
        <v>1.5044247787610618</v>
      </c>
      <c r="F55" s="30"/>
      <c r="G55" s="14"/>
    </row>
    <row r="56" spans="1:7" ht="12.75">
      <c r="A56" s="8" t="s">
        <v>11</v>
      </c>
      <c r="B56" s="30" t="s">
        <v>340</v>
      </c>
      <c r="C56" s="14" t="s">
        <v>340</v>
      </c>
      <c r="E56" s="1" t="s">
        <v>216</v>
      </c>
      <c r="F56" s="30"/>
      <c r="G56" s="14"/>
    </row>
    <row r="57" spans="1:7" ht="12.75">
      <c r="A57" s="8" t="s">
        <v>12</v>
      </c>
      <c r="B57" s="30">
        <v>880</v>
      </c>
      <c r="C57" s="14">
        <f t="shared" si="6"/>
        <v>7.787610619469026</v>
      </c>
      <c r="E57" s="68" t="s">
        <v>331</v>
      </c>
      <c r="F57" s="30"/>
      <c r="G57" s="14"/>
    </row>
    <row r="58" spans="1:7" ht="12.75">
      <c r="A58" s="8" t="s">
        <v>13</v>
      </c>
      <c r="B58" s="30">
        <v>370</v>
      </c>
      <c r="C58" s="14">
        <f t="shared" si="6"/>
        <v>3.274336283185841</v>
      </c>
      <c r="E58" s="68"/>
      <c r="F58" s="29">
        <v>1180</v>
      </c>
      <c r="G58" s="26">
        <f aca="true" t="shared" si="7" ref="G58:G63">F58*100/F$58</f>
        <v>100</v>
      </c>
    </row>
    <row r="59" spans="1:7" ht="12.75">
      <c r="A59" s="8" t="s">
        <v>302</v>
      </c>
      <c r="B59" s="30">
        <v>130</v>
      </c>
      <c r="C59" s="14">
        <f t="shared" si="6"/>
        <v>1.1504424778761062</v>
      </c>
      <c r="E59" t="s">
        <v>95</v>
      </c>
      <c r="F59" s="30">
        <v>65</v>
      </c>
      <c r="G59" s="14">
        <f t="shared" si="7"/>
        <v>5.508474576271187</v>
      </c>
    </row>
    <row r="60" spans="1:7" ht="12.75">
      <c r="A60" s="8" t="s">
        <v>14</v>
      </c>
      <c r="B60" s="30">
        <v>50</v>
      </c>
      <c r="C60" s="14">
        <f t="shared" si="6"/>
        <v>0.4424778761061947</v>
      </c>
      <c r="E60" t="s">
        <v>96</v>
      </c>
      <c r="F60" s="30">
        <v>15</v>
      </c>
      <c r="G60" s="14">
        <f t="shared" si="7"/>
        <v>1.271186440677966</v>
      </c>
    </row>
    <row r="61" spans="1:7" ht="12.75">
      <c r="A61" s="8" t="s">
        <v>15</v>
      </c>
      <c r="B61" s="30">
        <v>80</v>
      </c>
      <c r="C61" s="14">
        <f>B61*100/B$10</f>
        <v>0.7079646017699115</v>
      </c>
      <c r="E61" t="s">
        <v>217</v>
      </c>
      <c r="F61" s="30">
        <v>280</v>
      </c>
      <c r="G61" s="14">
        <f t="shared" si="7"/>
        <v>23.728813559322035</v>
      </c>
    </row>
    <row r="62" spans="1:7" ht="12.75">
      <c r="A62" s="8"/>
      <c r="B62" s="30"/>
      <c r="C62" s="14"/>
      <c r="E62" t="s">
        <v>97</v>
      </c>
      <c r="F62" s="30">
        <v>180</v>
      </c>
      <c r="G62" s="14">
        <f t="shared" si="7"/>
        <v>15.254237288135593</v>
      </c>
    </row>
    <row r="63" spans="1:7" ht="12.75">
      <c r="A63" s="11" t="s">
        <v>210</v>
      </c>
      <c r="B63" s="30"/>
      <c r="C63" s="14"/>
      <c r="E63" t="s">
        <v>218</v>
      </c>
      <c r="F63" s="30">
        <v>645</v>
      </c>
      <c r="G63" s="14">
        <f t="shared" si="7"/>
        <v>54.66101694915254</v>
      </c>
    </row>
    <row r="64" spans="1:7" ht="14.25">
      <c r="A64" s="7" t="s">
        <v>16</v>
      </c>
      <c r="B64" s="29">
        <v>5345</v>
      </c>
      <c r="C64" s="26">
        <f aca="true" t="shared" si="8" ref="C64:C73">B64*100/B$64</f>
        <v>100</v>
      </c>
      <c r="F64" s="30"/>
      <c r="G64" s="14"/>
    </row>
    <row r="65" spans="1:7" ht="12.75">
      <c r="A65" s="8" t="s">
        <v>211</v>
      </c>
      <c r="B65" s="30">
        <v>3155</v>
      </c>
      <c r="C65" s="14">
        <f t="shared" si="8"/>
        <v>59.02712815715622</v>
      </c>
      <c r="E65" s="1" t="s">
        <v>219</v>
      </c>
      <c r="F65" s="30"/>
      <c r="G65" s="14"/>
    </row>
    <row r="66" spans="1:7" ht="12.75">
      <c r="A66" s="8" t="s">
        <v>17</v>
      </c>
      <c r="B66" s="30">
        <v>1465</v>
      </c>
      <c r="C66" s="14">
        <f t="shared" si="8"/>
        <v>27.408793264733397</v>
      </c>
      <c r="E66" s="1" t="s">
        <v>332</v>
      </c>
      <c r="F66" s="29">
        <v>10280</v>
      </c>
      <c r="G66" s="26">
        <f aca="true" t="shared" si="9" ref="G66:G73">F66*100/F$66</f>
        <v>100</v>
      </c>
    </row>
    <row r="67" spans="1:7" ht="12.75">
      <c r="A67" s="8" t="s">
        <v>18</v>
      </c>
      <c r="B67" s="30">
        <v>2690</v>
      </c>
      <c r="C67" s="14">
        <f t="shared" si="8"/>
        <v>50.32740879326473</v>
      </c>
      <c r="E67" t="s">
        <v>98</v>
      </c>
      <c r="F67" s="30">
        <v>100</v>
      </c>
      <c r="G67" s="14">
        <f t="shared" si="9"/>
        <v>0.9727626459143969</v>
      </c>
    </row>
    <row r="68" spans="1:7" ht="12.75">
      <c r="A68" s="8" t="s">
        <v>17</v>
      </c>
      <c r="B68" s="30">
        <v>1235</v>
      </c>
      <c r="C68" s="14">
        <f t="shared" si="8"/>
        <v>23.105706267539755</v>
      </c>
      <c r="E68" t="s">
        <v>220</v>
      </c>
      <c r="F68" s="30">
        <v>755</v>
      </c>
      <c r="G68" s="14">
        <f t="shared" si="9"/>
        <v>7.344357976653696</v>
      </c>
    </row>
    <row r="69" spans="1:7" ht="12.75">
      <c r="A69" s="8" t="s">
        <v>19</v>
      </c>
      <c r="B69" s="30">
        <v>400</v>
      </c>
      <c r="C69" s="14">
        <f t="shared" si="8"/>
        <v>7.483629560336763</v>
      </c>
      <c r="E69" t="s">
        <v>221</v>
      </c>
      <c r="F69" s="30">
        <v>2185</v>
      </c>
      <c r="G69" s="14">
        <f t="shared" si="9"/>
        <v>21.254863813229573</v>
      </c>
    </row>
    <row r="70" spans="1:7" ht="12.75">
      <c r="A70" s="8" t="s">
        <v>17</v>
      </c>
      <c r="B70" s="30">
        <v>165</v>
      </c>
      <c r="C70" s="14">
        <f t="shared" si="8"/>
        <v>3.086997193638915</v>
      </c>
      <c r="E70" t="s">
        <v>99</v>
      </c>
      <c r="F70" s="30">
        <v>2590</v>
      </c>
      <c r="G70" s="14">
        <f t="shared" si="9"/>
        <v>25.19455252918288</v>
      </c>
    </row>
    <row r="71" spans="1:7" ht="12.75">
      <c r="A71" s="8" t="s">
        <v>212</v>
      </c>
      <c r="B71" s="30">
        <v>2185</v>
      </c>
      <c r="C71" s="14">
        <f t="shared" si="8"/>
        <v>40.87932647333957</v>
      </c>
      <c r="E71" t="s">
        <v>100</v>
      </c>
      <c r="F71" s="30">
        <v>915</v>
      </c>
      <c r="G71" s="14">
        <f t="shared" si="9"/>
        <v>8.900778210116732</v>
      </c>
    </row>
    <row r="72" spans="1:7" ht="12.75">
      <c r="A72" s="8" t="s">
        <v>20</v>
      </c>
      <c r="B72" s="30">
        <v>1765</v>
      </c>
      <c r="C72" s="14">
        <f t="shared" si="8"/>
        <v>33.02151543498597</v>
      </c>
      <c r="E72" t="s">
        <v>101</v>
      </c>
      <c r="F72" s="30">
        <v>2175</v>
      </c>
      <c r="G72" s="14">
        <f t="shared" si="9"/>
        <v>21.157587548638134</v>
      </c>
    </row>
    <row r="73" spans="1:7" ht="12.75">
      <c r="A73" s="8" t="s">
        <v>21</v>
      </c>
      <c r="B73" s="30">
        <v>695</v>
      </c>
      <c r="C73" s="14">
        <f t="shared" si="8"/>
        <v>13.002806361085126</v>
      </c>
      <c r="E73" t="s">
        <v>222</v>
      </c>
      <c r="F73" s="30">
        <v>1560</v>
      </c>
      <c r="G73" s="14">
        <f t="shared" si="9"/>
        <v>15.17509727626459</v>
      </c>
    </row>
    <row r="74" spans="1:7" ht="12.75">
      <c r="A74" s="6"/>
      <c r="B74" s="54"/>
      <c r="C74" s="17"/>
      <c r="F74" s="30"/>
      <c r="G74" s="14"/>
    </row>
    <row r="75" spans="1:7" ht="12.75">
      <c r="A75" s="5" t="s">
        <v>225</v>
      </c>
      <c r="B75" s="30"/>
      <c r="C75" s="14"/>
      <c r="E75" t="s">
        <v>223</v>
      </c>
      <c r="F75" s="54" t="s">
        <v>338</v>
      </c>
      <c r="G75" s="55">
        <f>SUM(F69:F73)*100/F66</f>
        <v>91.6828793774319</v>
      </c>
    </row>
    <row r="76" spans="1:7" ht="12.75">
      <c r="A76" s="5" t="s">
        <v>22</v>
      </c>
      <c r="B76" s="29">
        <v>11190</v>
      </c>
      <c r="C76" s="26">
        <f>B76*100/B$37</f>
        <v>100</v>
      </c>
      <c r="E76" t="s">
        <v>224</v>
      </c>
      <c r="F76" s="54" t="s">
        <v>338</v>
      </c>
      <c r="G76" s="55">
        <f>(F72+F73)*100/F66</f>
        <v>36.33268482490272</v>
      </c>
    </row>
    <row r="77" spans="1:7" ht="12.75">
      <c r="A77" s="6" t="s">
        <v>303</v>
      </c>
      <c r="B77" s="30">
        <v>4605</v>
      </c>
      <c r="C77" s="14">
        <f aca="true" t="shared" si="10" ref="C77:C83">B77*100/B$37</f>
        <v>41.152815013404826</v>
      </c>
      <c r="F77" s="30"/>
      <c r="G77" s="14"/>
    </row>
    <row r="78" spans="1:7" ht="12.75">
      <c r="A78" s="6" t="s">
        <v>226</v>
      </c>
      <c r="B78" s="30">
        <v>4805</v>
      </c>
      <c r="C78" s="14">
        <f t="shared" si="10"/>
        <v>42.940125111706884</v>
      </c>
      <c r="E78" s="23" t="s">
        <v>242</v>
      </c>
      <c r="F78" s="30"/>
      <c r="G78" s="14"/>
    </row>
    <row r="79" spans="1:7" ht="12.75">
      <c r="A79" s="6" t="s">
        <v>23</v>
      </c>
      <c r="B79" s="30">
        <v>2055</v>
      </c>
      <c r="C79" s="14">
        <f t="shared" si="10"/>
        <v>18.364611260053618</v>
      </c>
      <c r="E79" s="23" t="s">
        <v>333</v>
      </c>
      <c r="F79" s="29">
        <v>10690</v>
      </c>
      <c r="G79" s="26">
        <f>F79*100/F$79</f>
        <v>100</v>
      </c>
    </row>
    <row r="80" spans="1:7" ht="12.75">
      <c r="A80" s="6" t="s">
        <v>24</v>
      </c>
      <c r="B80" s="30">
        <v>2750</v>
      </c>
      <c r="C80" s="14">
        <f t="shared" si="10"/>
        <v>24.575513851653263</v>
      </c>
      <c r="E80" s="24" t="s">
        <v>102</v>
      </c>
      <c r="F80" s="30">
        <v>595</v>
      </c>
      <c r="G80" s="14">
        <f>F80*100/F$79</f>
        <v>5.565949485500468</v>
      </c>
    </row>
    <row r="81" spans="1:7" ht="12.75">
      <c r="A81" s="6" t="s">
        <v>25</v>
      </c>
      <c r="B81" s="30">
        <v>925</v>
      </c>
      <c r="C81" s="14">
        <f t="shared" si="10"/>
        <v>8.266309204647007</v>
      </c>
      <c r="E81" s="24"/>
      <c r="F81" s="30" t="s">
        <v>294</v>
      </c>
      <c r="G81" s="14"/>
    </row>
    <row r="82" spans="1:7" ht="12.75">
      <c r="A82" s="6" t="s">
        <v>26</v>
      </c>
      <c r="B82" s="30">
        <v>1820</v>
      </c>
      <c r="C82" s="14">
        <f t="shared" si="10"/>
        <v>16.264521894548704</v>
      </c>
      <c r="E82" s="24"/>
      <c r="F82" s="30" t="s">
        <v>294</v>
      </c>
      <c r="G82" s="14"/>
    </row>
    <row r="83" spans="1:7" ht="13.5" thickBot="1">
      <c r="A83" s="15" t="s">
        <v>304</v>
      </c>
      <c r="B83" s="31">
        <v>1780</v>
      </c>
      <c r="C83" s="32">
        <f t="shared" si="10"/>
        <v>15.907059874888294</v>
      </c>
      <c r="D83" s="41"/>
      <c r="E83" s="25"/>
      <c r="F83" s="31"/>
      <c r="G83" s="32"/>
    </row>
    <row r="84" ht="13.5" thickTop="1">
      <c r="A84" s="65" t="s">
        <v>317</v>
      </c>
    </row>
    <row r="85" ht="12.75">
      <c r="A85" s="28" t="s">
        <v>227</v>
      </c>
    </row>
    <row r="86" ht="12.75">
      <c r="A86" t="s">
        <v>228</v>
      </c>
    </row>
    <row r="87" ht="12.75">
      <c r="A87" t="s">
        <v>289</v>
      </c>
    </row>
    <row r="88" ht="14.25">
      <c r="A88" s="27" t="s">
        <v>336</v>
      </c>
    </row>
    <row r="89" ht="14.25">
      <c r="A89" s="27" t="s">
        <v>187</v>
      </c>
    </row>
    <row r="90" ht="14.25">
      <c r="A90" s="27" t="s">
        <v>337</v>
      </c>
    </row>
    <row r="91" ht="12.75">
      <c r="A91" t="s">
        <v>229</v>
      </c>
    </row>
    <row r="92" ht="12.75">
      <c r="A92" t="s">
        <v>343</v>
      </c>
    </row>
  </sheetData>
  <mergeCells count="2">
    <mergeCell ref="E51:E53"/>
    <mergeCell ref="E57:E58"/>
  </mergeCells>
  <printOptions/>
  <pageMargins left="0.65" right="0.75" top="0.58" bottom="0.48" header="0.5" footer="0.5"/>
  <pageSetup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view="pageBreakPreview" zoomScaleNormal="75" zoomScaleSheetLayoutView="100" workbookViewId="0" topLeftCell="A62">
      <selection activeCell="A88" sqref="A88"/>
    </sheetView>
  </sheetViews>
  <sheetFormatPr defaultColWidth="9.140625" defaultRowHeight="12.75"/>
  <cols>
    <col min="1" max="1" width="46.14062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9.57421875" style="0" customWidth="1"/>
  </cols>
  <sheetData>
    <row r="1" ht="1.5" customHeight="1">
      <c r="A1" s="58" t="s">
        <v>32</v>
      </c>
    </row>
    <row r="2" ht="15.75">
      <c r="A2" s="2" t="s">
        <v>293</v>
      </c>
    </row>
    <row r="3" ht="15">
      <c r="A3" s="64" t="s">
        <v>313</v>
      </c>
    </row>
    <row r="4" ht="14.25">
      <c r="A4" s="42" t="s">
        <v>334</v>
      </c>
    </row>
    <row r="5" ht="12.75">
      <c r="A5" t="s">
        <v>339</v>
      </c>
    </row>
    <row r="7" ht="13.5" thickBot="1">
      <c r="A7" s="3" t="s">
        <v>312</v>
      </c>
    </row>
    <row r="8" spans="1:7" ht="26.25" customHeight="1" thickTop="1">
      <c r="A8" s="59" t="s">
        <v>194</v>
      </c>
      <c r="B8" s="60" t="s">
        <v>195</v>
      </c>
      <c r="C8" s="61" t="s">
        <v>196</v>
      </c>
      <c r="D8" s="62"/>
      <c r="E8" s="63" t="s">
        <v>194</v>
      </c>
      <c r="F8" s="60" t="s">
        <v>195</v>
      </c>
      <c r="G8" s="61" t="s">
        <v>196</v>
      </c>
    </row>
    <row r="9" spans="1:7" ht="12.75">
      <c r="A9" s="4"/>
      <c r="B9" s="12"/>
      <c r="C9" s="36"/>
      <c r="F9" s="37"/>
      <c r="G9" s="36"/>
    </row>
    <row r="10" spans="1:7" ht="12.75">
      <c r="A10" s="40" t="s">
        <v>230</v>
      </c>
      <c r="B10" s="13" t="s">
        <v>294</v>
      </c>
      <c r="C10" s="14" t="s">
        <v>294</v>
      </c>
      <c r="E10" s="1" t="s">
        <v>241</v>
      </c>
      <c r="F10" s="30" t="s">
        <v>294</v>
      </c>
      <c r="G10" s="14" t="s">
        <v>294</v>
      </c>
    </row>
    <row r="11" spans="1:7" ht="12.75">
      <c r="A11" s="40" t="s">
        <v>33</v>
      </c>
      <c r="B11" s="29">
        <v>10835</v>
      </c>
      <c r="C11" s="26">
        <f>B11*100/B$11</f>
        <v>100</v>
      </c>
      <c r="E11" s="1" t="s">
        <v>50</v>
      </c>
      <c r="F11" s="29">
        <v>6930</v>
      </c>
      <c r="G11" s="26">
        <f>F11*100/F$11</f>
        <v>100</v>
      </c>
    </row>
    <row r="12" spans="1:7" ht="12.75">
      <c r="A12" s="34" t="s">
        <v>103</v>
      </c>
      <c r="B12" s="30">
        <v>7275</v>
      </c>
      <c r="C12" s="14">
        <f>B12*100/B$11</f>
        <v>67.14351638209506</v>
      </c>
      <c r="E12" s="42" t="s">
        <v>119</v>
      </c>
      <c r="F12" s="46">
        <v>5025</v>
      </c>
      <c r="G12" s="45">
        <f aca="true" t="shared" si="0" ref="G12:G17">F12*100/F$11</f>
        <v>72.5108225108225</v>
      </c>
    </row>
    <row r="13" spans="1:7" ht="12.75">
      <c r="A13" s="34" t="s">
        <v>34</v>
      </c>
      <c r="B13" s="30">
        <v>7215</v>
      </c>
      <c r="C13" s="14">
        <f>B13*100/B$11</f>
        <v>66.58975542224273</v>
      </c>
      <c r="E13" t="s">
        <v>120</v>
      </c>
      <c r="F13" s="30">
        <v>730</v>
      </c>
      <c r="G13" s="14">
        <f t="shared" si="0"/>
        <v>10.533910533910534</v>
      </c>
    </row>
    <row r="14" spans="1:7" ht="12.75">
      <c r="A14" s="34" t="s">
        <v>35</v>
      </c>
      <c r="B14" s="30">
        <v>7025</v>
      </c>
      <c r="C14" s="14">
        <f>B14*100/B$11</f>
        <v>64.83617904937702</v>
      </c>
      <c r="E14" s="42" t="s">
        <v>284</v>
      </c>
      <c r="F14" s="46">
        <v>240</v>
      </c>
      <c r="G14" s="45">
        <f t="shared" si="0"/>
        <v>3.463203463203463</v>
      </c>
    </row>
    <row r="15" spans="1:7" ht="12.75">
      <c r="A15" s="34" t="s">
        <v>36</v>
      </c>
      <c r="B15" s="30">
        <v>185</v>
      </c>
      <c r="C15" s="14">
        <f>B15*100/B$11</f>
        <v>1.7074296262113522</v>
      </c>
      <c r="E15" t="s">
        <v>121</v>
      </c>
      <c r="F15" s="30">
        <v>330</v>
      </c>
      <c r="G15" s="14">
        <f t="shared" si="0"/>
        <v>4.761904761904762</v>
      </c>
    </row>
    <row r="16" spans="1:7" ht="12.75">
      <c r="A16" s="34" t="s">
        <v>37</v>
      </c>
      <c r="B16" s="30" t="s">
        <v>338</v>
      </c>
      <c r="C16" s="14">
        <f>B15*100/B13</f>
        <v>2.5641025641025643</v>
      </c>
      <c r="E16" t="s">
        <v>122</v>
      </c>
      <c r="F16" s="30">
        <v>90</v>
      </c>
      <c r="G16" s="14">
        <f t="shared" si="0"/>
        <v>1.2987012987012987</v>
      </c>
    </row>
    <row r="17" spans="1:7" ht="12.75">
      <c r="A17" s="34" t="s">
        <v>38</v>
      </c>
      <c r="B17" s="30">
        <v>60</v>
      </c>
      <c r="C17" s="14">
        <f>B17*100/B$11</f>
        <v>0.5537609598523304</v>
      </c>
      <c r="E17" t="s">
        <v>123</v>
      </c>
      <c r="F17" s="30">
        <v>515</v>
      </c>
      <c r="G17" s="14">
        <f t="shared" si="0"/>
        <v>7.4314574314574315</v>
      </c>
    </row>
    <row r="18" spans="1:7" ht="12.75">
      <c r="A18" s="34" t="s">
        <v>104</v>
      </c>
      <c r="B18" s="30">
        <v>3560</v>
      </c>
      <c r="C18" s="14">
        <f>B18*100/B$11</f>
        <v>32.856483617904935</v>
      </c>
      <c r="E18" t="s">
        <v>291</v>
      </c>
      <c r="F18" s="33">
        <v>26</v>
      </c>
      <c r="G18" s="14" t="s">
        <v>338</v>
      </c>
    </row>
    <row r="19" spans="1:7" ht="12.75">
      <c r="A19" s="34"/>
      <c r="B19" s="30"/>
      <c r="C19" s="14"/>
      <c r="F19" s="30"/>
      <c r="G19" s="14"/>
    </row>
    <row r="20" spans="1:7" ht="12.75">
      <c r="A20" s="40" t="s">
        <v>39</v>
      </c>
      <c r="B20" s="29">
        <v>6360</v>
      </c>
      <c r="C20" s="26">
        <f>B20*100/B$20</f>
        <v>100</v>
      </c>
      <c r="E20" s="1" t="s">
        <v>243</v>
      </c>
      <c r="F20" s="29"/>
      <c r="G20" s="26"/>
    </row>
    <row r="21" spans="1:7" ht="14.25">
      <c r="A21" s="34" t="s">
        <v>105</v>
      </c>
      <c r="B21" s="30">
        <v>3500</v>
      </c>
      <c r="C21" s="14">
        <f>B21*100/B$20</f>
        <v>55.0314465408805</v>
      </c>
      <c r="E21" s="1" t="s">
        <v>51</v>
      </c>
      <c r="F21" s="29">
        <v>5345</v>
      </c>
      <c r="G21" s="26">
        <f>F21*100/F$21</f>
        <v>100</v>
      </c>
    </row>
    <row r="22" spans="1:7" ht="12.75">
      <c r="A22" s="34" t="s">
        <v>34</v>
      </c>
      <c r="B22" s="30">
        <v>3500</v>
      </c>
      <c r="C22" s="14">
        <f>B22*100/B$20</f>
        <v>55.0314465408805</v>
      </c>
      <c r="E22" t="s">
        <v>244</v>
      </c>
      <c r="F22" s="30">
        <v>505</v>
      </c>
      <c r="G22" s="14">
        <f aca="true" t="shared" si="1" ref="G22:G31">F22*100/F$21</f>
        <v>9.448082319925163</v>
      </c>
    </row>
    <row r="23" spans="1:7" ht="12.75">
      <c r="A23" s="34" t="s">
        <v>40</v>
      </c>
      <c r="B23" s="30">
        <v>3410</v>
      </c>
      <c r="C23" s="14">
        <f>B23*100/B$20</f>
        <v>53.61635220125786</v>
      </c>
      <c r="E23" t="s">
        <v>245</v>
      </c>
      <c r="F23" s="30">
        <v>225</v>
      </c>
      <c r="G23" s="14">
        <f t="shared" si="1"/>
        <v>4.209541627689429</v>
      </c>
    </row>
    <row r="24" spans="1:7" ht="12.75">
      <c r="A24" s="34"/>
      <c r="B24" s="30"/>
      <c r="C24" s="14"/>
      <c r="E24" t="s">
        <v>246</v>
      </c>
      <c r="F24" s="30">
        <v>465</v>
      </c>
      <c r="G24" s="14">
        <f t="shared" si="1"/>
        <v>8.699719363891488</v>
      </c>
    </row>
    <row r="25" spans="1:7" ht="12.75">
      <c r="A25" s="40" t="s">
        <v>41</v>
      </c>
      <c r="B25" s="29">
        <v>135</v>
      </c>
      <c r="C25" s="26">
        <f>B25*100/B$25</f>
        <v>100</v>
      </c>
      <c r="E25" t="s">
        <v>247</v>
      </c>
      <c r="F25" s="30">
        <v>485</v>
      </c>
      <c r="G25" s="14">
        <f t="shared" si="1"/>
        <v>9.073900841908326</v>
      </c>
    </row>
    <row r="26" spans="1:7" ht="12.75">
      <c r="A26" s="34" t="s">
        <v>106</v>
      </c>
      <c r="B26" s="30">
        <v>25</v>
      </c>
      <c r="C26" s="14">
        <f>B26*100/B$25</f>
        <v>18.51851851851852</v>
      </c>
      <c r="E26" t="s">
        <v>248</v>
      </c>
      <c r="F26" s="30">
        <v>765</v>
      </c>
      <c r="G26" s="14">
        <f t="shared" si="1"/>
        <v>14.31244153414406</v>
      </c>
    </row>
    <row r="27" spans="1:7" ht="12.75">
      <c r="A27" s="34"/>
      <c r="B27" s="30"/>
      <c r="C27" s="14"/>
      <c r="E27" t="s">
        <v>249</v>
      </c>
      <c r="F27" s="30">
        <v>1120</v>
      </c>
      <c r="G27" s="14">
        <f t="shared" si="1"/>
        <v>20.954162768942936</v>
      </c>
    </row>
    <row r="28" spans="1:7" ht="12.75">
      <c r="A28" s="81" t="s">
        <v>42</v>
      </c>
      <c r="B28" s="30"/>
      <c r="C28" s="14"/>
      <c r="E28" t="s">
        <v>250</v>
      </c>
      <c r="F28" s="30">
        <v>690</v>
      </c>
      <c r="G28" s="14">
        <f t="shared" si="1"/>
        <v>12.909260991580917</v>
      </c>
    </row>
    <row r="29" spans="1:7" ht="12.75">
      <c r="A29" s="82"/>
      <c r="B29" s="29">
        <v>7025</v>
      </c>
      <c r="C29" s="26">
        <f>B29*100/B$29</f>
        <v>100</v>
      </c>
      <c r="E29" t="s">
        <v>251</v>
      </c>
      <c r="F29" s="30">
        <v>645</v>
      </c>
      <c r="G29" s="14">
        <f t="shared" si="1"/>
        <v>12.06735266604303</v>
      </c>
    </row>
    <row r="30" spans="1:7" ht="12.75">
      <c r="A30" s="40" t="s">
        <v>231</v>
      </c>
      <c r="B30" s="30"/>
      <c r="C30" s="14"/>
      <c r="E30" t="s">
        <v>252</v>
      </c>
      <c r="F30" s="30">
        <v>225</v>
      </c>
      <c r="G30" s="14">
        <f t="shared" si="1"/>
        <v>4.209541627689429</v>
      </c>
    </row>
    <row r="31" spans="1:7" ht="12.75">
      <c r="A31" s="34" t="s">
        <v>232</v>
      </c>
      <c r="B31" s="30">
        <v>3580</v>
      </c>
      <c r="C31" s="14">
        <f>B31*100/B$29</f>
        <v>50.96085409252669</v>
      </c>
      <c r="E31" t="s">
        <v>253</v>
      </c>
      <c r="F31" s="30">
        <v>215</v>
      </c>
      <c r="G31" s="14">
        <f t="shared" si="1"/>
        <v>4.022450888681011</v>
      </c>
    </row>
    <row r="32" spans="1:7" ht="12.75">
      <c r="A32" s="34" t="s">
        <v>233</v>
      </c>
      <c r="B32" s="30">
        <v>945</v>
      </c>
      <c r="C32" s="14">
        <f>B32*100/B$29</f>
        <v>13.451957295373665</v>
      </c>
      <c r="E32" t="s">
        <v>191</v>
      </c>
      <c r="F32" s="30">
        <v>53763</v>
      </c>
      <c r="G32" s="14" t="s">
        <v>338</v>
      </c>
    </row>
    <row r="33" spans="1:7" ht="12.75">
      <c r="A33" s="34" t="s">
        <v>234</v>
      </c>
      <c r="B33" s="30">
        <v>1760</v>
      </c>
      <c r="C33" s="14">
        <f>B33*100/B$29</f>
        <v>25.05338078291815</v>
      </c>
      <c r="F33" s="30"/>
      <c r="G33" s="14"/>
    </row>
    <row r="34" spans="1:7" ht="12.75">
      <c r="A34" s="34" t="s">
        <v>107</v>
      </c>
      <c r="B34" s="30">
        <v>4</v>
      </c>
      <c r="C34" s="14">
        <f>B34*100/B$29</f>
        <v>0.05693950177935943</v>
      </c>
      <c r="E34" t="s">
        <v>124</v>
      </c>
      <c r="F34" s="30">
        <v>4385</v>
      </c>
      <c r="G34" s="14">
        <f>F34*100/F$21</f>
        <v>82.03928905519177</v>
      </c>
    </row>
    <row r="35" spans="1:7" ht="12.75" customHeight="1">
      <c r="A35" s="75" t="s">
        <v>341</v>
      </c>
      <c r="B35" s="30"/>
      <c r="C35" s="14"/>
      <c r="E35" t="s">
        <v>52</v>
      </c>
      <c r="F35" s="30">
        <v>71394</v>
      </c>
      <c r="G35" s="14" t="s">
        <v>338</v>
      </c>
    </row>
    <row r="36" spans="1:7" ht="12.75">
      <c r="A36" s="83"/>
      <c r="B36" s="30">
        <v>415</v>
      </c>
      <c r="C36" s="14">
        <f>B36*100/B$29</f>
        <v>5.907473309608541</v>
      </c>
      <c r="E36" t="s">
        <v>189</v>
      </c>
      <c r="F36" s="30">
        <v>1250</v>
      </c>
      <c r="G36" s="14">
        <f>F36*100/F$21</f>
        <v>23.386342376052387</v>
      </c>
    </row>
    <row r="37" spans="1:7" ht="12.75" customHeight="1">
      <c r="A37" s="75" t="s">
        <v>342</v>
      </c>
      <c r="B37" s="30"/>
      <c r="C37" s="14"/>
      <c r="E37" t="s">
        <v>53</v>
      </c>
      <c r="F37" s="30">
        <v>10971</v>
      </c>
      <c r="G37" s="14" t="s">
        <v>338</v>
      </c>
    </row>
    <row r="38" spans="1:7" ht="12.75">
      <c r="A38" s="83"/>
      <c r="B38" s="30">
        <v>325</v>
      </c>
      <c r="C38" s="14">
        <f>B38*100/B$29</f>
        <v>4.6263345195729535</v>
      </c>
      <c r="E38" t="s">
        <v>190</v>
      </c>
      <c r="F38" s="30">
        <v>55</v>
      </c>
      <c r="G38" s="14">
        <f>F38*100/F$21</f>
        <v>1.028999064546305</v>
      </c>
    </row>
    <row r="39" spans="1:7" ht="12.75">
      <c r="A39" s="34"/>
      <c r="B39" s="30"/>
      <c r="C39" s="14"/>
      <c r="E39" t="s">
        <v>54</v>
      </c>
      <c r="F39" s="30">
        <v>8223</v>
      </c>
      <c r="G39" s="14" t="s">
        <v>338</v>
      </c>
    </row>
    <row r="40" spans="1:7" ht="12.75">
      <c r="A40" s="40" t="s">
        <v>235</v>
      </c>
      <c r="B40" s="30"/>
      <c r="C40" s="14"/>
      <c r="E40" t="s">
        <v>254</v>
      </c>
      <c r="F40" s="30">
        <v>90</v>
      </c>
      <c r="G40" s="14">
        <f>F40*100/F$21</f>
        <v>1.6838166510757717</v>
      </c>
    </row>
    <row r="41" spans="1:7" ht="12.75">
      <c r="A41" s="34" t="s">
        <v>236</v>
      </c>
      <c r="B41" s="30">
        <v>110</v>
      </c>
      <c r="C41" s="14">
        <f aca="true" t="shared" si="2" ref="C41:C47">B41*100/B$29</f>
        <v>1.5658362989323844</v>
      </c>
      <c r="E41" t="s">
        <v>55</v>
      </c>
      <c r="F41" s="30">
        <v>2046</v>
      </c>
      <c r="G41" s="14" t="s">
        <v>338</v>
      </c>
    </row>
    <row r="42" spans="1:7" ht="12.75">
      <c r="A42" s="34" t="s">
        <v>108</v>
      </c>
      <c r="B42" s="30">
        <v>405</v>
      </c>
      <c r="C42" s="14">
        <f t="shared" si="2"/>
        <v>5.765124555160142</v>
      </c>
      <c r="E42" t="s">
        <v>255</v>
      </c>
      <c r="F42" s="30">
        <v>915</v>
      </c>
      <c r="G42" s="14">
        <f>F42*100/F$21</f>
        <v>17.118802619270348</v>
      </c>
    </row>
    <row r="43" spans="1:7" ht="12.75">
      <c r="A43" s="34" t="s">
        <v>109</v>
      </c>
      <c r="B43" s="30">
        <v>610</v>
      </c>
      <c r="C43" s="14">
        <f t="shared" si="2"/>
        <v>8.683274021352313</v>
      </c>
      <c r="E43" t="s">
        <v>56</v>
      </c>
      <c r="F43" s="30">
        <v>15190</v>
      </c>
      <c r="G43" s="14" t="s">
        <v>338</v>
      </c>
    </row>
    <row r="44" spans="1:7" ht="12.75">
      <c r="A44" s="34" t="s">
        <v>110</v>
      </c>
      <c r="B44" s="30">
        <v>200</v>
      </c>
      <c r="C44" s="14">
        <f t="shared" si="2"/>
        <v>2.8469750889679717</v>
      </c>
      <c r="F44" s="30"/>
      <c r="G44" s="14"/>
    </row>
    <row r="45" spans="1:7" ht="14.25">
      <c r="A45" s="34" t="s">
        <v>111</v>
      </c>
      <c r="B45" s="30">
        <v>750</v>
      </c>
      <c r="C45" s="14">
        <f t="shared" si="2"/>
        <v>10.676156583629894</v>
      </c>
      <c r="E45" s="1" t="s">
        <v>57</v>
      </c>
      <c r="F45" s="29">
        <v>3155</v>
      </c>
      <c r="G45" s="26">
        <f>F45*100/F$45</f>
        <v>100</v>
      </c>
    </row>
    <row r="46" spans="1:7" ht="12.75">
      <c r="A46" s="34" t="s">
        <v>237</v>
      </c>
      <c r="B46" s="30">
        <v>280</v>
      </c>
      <c r="C46" s="14">
        <f t="shared" si="2"/>
        <v>3.98576512455516</v>
      </c>
      <c r="E46" t="s">
        <v>244</v>
      </c>
      <c r="F46" s="30">
        <v>90</v>
      </c>
      <c r="G46" s="14">
        <f aca="true" t="shared" si="3" ref="G46:G55">F46*100/F$45</f>
        <v>2.8526148969889067</v>
      </c>
    </row>
    <row r="47" spans="1:7" ht="12.75">
      <c r="A47" s="34" t="s">
        <v>112</v>
      </c>
      <c r="B47" s="30">
        <v>340</v>
      </c>
      <c r="C47" s="14">
        <f t="shared" si="2"/>
        <v>4.839857651245552</v>
      </c>
      <c r="E47" t="s">
        <v>245</v>
      </c>
      <c r="F47" s="30">
        <v>55</v>
      </c>
      <c r="G47" s="14">
        <f t="shared" si="3"/>
        <v>1.7432646592709984</v>
      </c>
    </row>
    <row r="48" spans="1:7" ht="12.75">
      <c r="A48" s="34" t="s">
        <v>43</v>
      </c>
      <c r="B48" s="30">
        <v>480</v>
      </c>
      <c r="C48" s="14">
        <f>B48*100/B$29</f>
        <v>6.832740213523132</v>
      </c>
      <c r="E48" t="s">
        <v>246</v>
      </c>
      <c r="F48" s="30">
        <v>200</v>
      </c>
      <c r="G48" s="14">
        <f t="shared" si="3"/>
        <v>6.3391442155309035</v>
      </c>
    </row>
    <row r="49" spans="1:7" ht="12.75">
      <c r="A49" s="84" t="s">
        <v>328</v>
      </c>
      <c r="B49" s="30"/>
      <c r="C49" s="14"/>
      <c r="E49" t="s">
        <v>247</v>
      </c>
      <c r="F49" s="30">
        <v>210</v>
      </c>
      <c r="G49" s="14">
        <f t="shared" si="3"/>
        <v>6.6561014263074485</v>
      </c>
    </row>
    <row r="50" spans="1:7" ht="12.75">
      <c r="A50" s="84"/>
      <c r="B50" s="30">
        <v>1270</v>
      </c>
      <c r="C50" s="14">
        <f>B50*100/B$29</f>
        <v>18.07829181494662</v>
      </c>
      <c r="E50" t="s">
        <v>248</v>
      </c>
      <c r="F50" s="30">
        <v>445</v>
      </c>
      <c r="G50" s="14">
        <f t="shared" si="3"/>
        <v>14.10459587955626</v>
      </c>
    </row>
    <row r="51" spans="1:7" ht="12.75">
      <c r="A51" s="34" t="s">
        <v>283</v>
      </c>
      <c r="B51" s="30">
        <v>1395</v>
      </c>
      <c r="C51" s="14">
        <f>B51*100/B$29</f>
        <v>19.8576512455516</v>
      </c>
      <c r="E51" t="s">
        <v>249</v>
      </c>
      <c r="F51" s="30">
        <v>775</v>
      </c>
      <c r="G51" s="14">
        <f t="shared" si="3"/>
        <v>24.564183835182252</v>
      </c>
    </row>
    <row r="52" spans="1:7" ht="12.75" customHeight="1">
      <c r="A52" s="75" t="s">
        <v>329</v>
      </c>
      <c r="B52" s="30"/>
      <c r="C52" s="14"/>
      <c r="E52" t="s">
        <v>250</v>
      </c>
      <c r="F52" s="30">
        <v>495</v>
      </c>
      <c r="G52" s="14">
        <f t="shared" si="3"/>
        <v>15.689381933438986</v>
      </c>
    </row>
    <row r="53" spans="1:7" ht="12.75">
      <c r="A53" s="75"/>
      <c r="B53" s="30">
        <v>620</v>
      </c>
      <c r="C53" s="14">
        <f>B53*100/B$29</f>
        <v>8.825622775800712</v>
      </c>
      <c r="E53" t="s">
        <v>251</v>
      </c>
      <c r="F53" s="30">
        <v>510</v>
      </c>
      <c r="G53" s="14">
        <f t="shared" si="3"/>
        <v>16.164817749603802</v>
      </c>
    </row>
    <row r="54" spans="1:7" ht="12.75">
      <c r="A54" s="34" t="s">
        <v>238</v>
      </c>
      <c r="B54" s="30">
        <v>390</v>
      </c>
      <c r="C54" s="14">
        <f>B54*100/B$29</f>
        <v>5.551601423487544</v>
      </c>
      <c r="E54" t="s">
        <v>252</v>
      </c>
      <c r="F54" s="30">
        <v>190</v>
      </c>
      <c r="G54" s="14">
        <f t="shared" si="3"/>
        <v>6.022187004754358</v>
      </c>
    </row>
    <row r="55" spans="1:7" ht="12.75">
      <c r="A55" s="34" t="s">
        <v>113</v>
      </c>
      <c r="B55" s="30">
        <v>175</v>
      </c>
      <c r="C55" s="14">
        <f>B55*100/B$29</f>
        <v>2.491103202846975</v>
      </c>
      <c r="E55" t="s">
        <v>253</v>
      </c>
      <c r="F55" s="30">
        <v>185</v>
      </c>
      <c r="G55" s="14">
        <f t="shared" si="3"/>
        <v>5.863708399366086</v>
      </c>
    </row>
    <row r="56" spans="1:7" ht="12.75">
      <c r="A56" s="34"/>
      <c r="B56" s="30"/>
      <c r="C56" s="14"/>
      <c r="E56" t="s">
        <v>256</v>
      </c>
      <c r="F56" s="30">
        <v>70256</v>
      </c>
      <c r="G56" s="14" t="s">
        <v>338</v>
      </c>
    </row>
    <row r="57" spans="1:7" ht="12.75">
      <c r="A57" s="40" t="s">
        <v>239</v>
      </c>
      <c r="B57" s="30"/>
      <c r="C57" s="14"/>
      <c r="F57" s="30"/>
      <c r="G57" s="14"/>
    </row>
    <row r="58" spans="1:7" ht="12.75">
      <c r="A58" s="34" t="s">
        <v>114</v>
      </c>
      <c r="B58" s="30">
        <v>5670</v>
      </c>
      <c r="C58" s="14">
        <f>B58*100/B$29</f>
        <v>80.71174377224199</v>
      </c>
      <c r="E58" t="s">
        <v>290</v>
      </c>
      <c r="F58" s="30">
        <v>36204</v>
      </c>
      <c r="G58" s="14" t="s">
        <v>338</v>
      </c>
    </row>
    <row r="59" spans="1:7" ht="12.75">
      <c r="A59" s="34" t="s">
        <v>240</v>
      </c>
      <c r="B59" s="30">
        <v>805</v>
      </c>
      <c r="C59" s="14">
        <f>B59*100/B$29</f>
        <v>11.459074733096086</v>
      </c>
      <c r="E59" s="39" t="s">
        <v>257</v>
      </c>
      <c r="F59" s="30"/>
      <c r="G59" s="14"/>
    </row>
    <row r="60" spans="1:7" ht="12.75">
      <c r="A60" s="75" t="s">
        <v>330</v>
      </c>
      <c r="B60" s="30"/>
      <c r="C60" s="14"/>
      <c r="E60" t="s">
        <v>288</v>
      </c>
      <c r="F60" s="30">
        <v>52285</v>
      </c>
      <c r="G60" s="14" t="s">
        <v>338</v>
      </c>
    </row>
    <row r="61" spans="1:7" ht="13.5" thickBot="1">
      <c r="A61" s="75"/>
      <c r="B61" s="30">
        <v>535</v>
      </c>
      <c r="C61" s="14">
        <f>B61*100/B$29</f>
        <v>7.615658362989324</v>
      </c>
      <c r="D61" s="20"/>
      <c r="E61" s="25" t="s">
        <v>188</v>
      </c>
      <c r="F61" s="31">
        <v>30619</v>
      </c>
      <c r="G61" s="32" t="s">
        <v>338</v>
      </c>
    </row>
    <row r="62" spans="1:7" ht="13.5" thickTop="1">
      <c r="A62" s="34" t="s">
        <v>115</v>
      </c>
      <c r="B62" s="30">
        <v>20</v>
      </c>
      <c r="C62" s="14">
        <f>B62*100/B$29</f>
        <v>0.2846975088967972</v>
      </c>
      <c r="E62" s="78" t="s">
        <v>194</v>
      </c>
      <c r="F62" s="69" t="s">
        <v>325</v>
      </c>
      <c r="G62" s="72" t="s">
        <v>326</v>
      </c>
    </row>
    <row r="63" spans="1:7" ht="12.75">
      <c r="A63" s="34"/>
      <c r="B63" s="30"/>
      <c r="C63" s="14"/>
      <c r="D63" s="47"/>
      <c r="E63" s="79"/>
      <c r="F63" s="70"/>
      <c r="G63" s="73"/>
    </row>
    <row r="64" spans="1:7" ht="12.75">
      <c r="A64" s="76" t="s">
        <v>44</v>
      </c>
      <c r="B64" s="30"/>
      <c r="C64" s="14"/>
      <c r="D64" s="47"/>
      <c r="E64" s="79"/>
      <c r="F64" s="70"/>
      <c r="G64" s="73"/>
    </row>
    <row r="65" spans="1:7" ht="12.75">
      <c r="A65" s="76"/>
      <c r="B65" s="29"/>
      <c r="C65" s="26"/>
      <c r="D65" s="38"/>
      <c r="E65" s="80"/>
      <c r="F65" s="71"/>
      <c r="G65" s="74"/>
    </row>
    <row r="66" spans="1:7" ht="12.75">
      <c r="A66" s="40" t="s">
        <v>45</v>
      </c>
      <c r="B66" s="29">
        <v>545</v>
      </c>
      <c r="C66" s="26">
        <f>B66*100/B$66</f>
        <v>100</v>
      </c>
      <c r="E66" s="1" t="s">
        <v>292</v>
      </c>
      <c r="F66" s="30"/>
      <c r="G66" s="14"/>
    </row>
    <row r="67" spans="1:7" ht="14.25">
      <c r="A67" s="34" t="s">
        <v>116</v>
      </c>
      <c r="B67" s="30">
        <v>20</v>
      </c>
      <c r="C67" s="45">
        <f>B67*100/B$66</f>
        <v>3.669724770642202</v>
      </c>
      <c r="E67" s="1" t="s">
        <v>58</v>
      </c>
      <c r="F67" s="29">
        <v>130</v>
      </c>
      <c r="G67" s="26">
        <v>4.120443740095087</v>
      </c>
    </row>
    <row r="68" spans="1:7" ht="12.75">
      <c r="A68" s="40" t="s">
        <v>46</v>
      </c>
      <c r="B68" s="29">
        <v>8605</v>
      </c>
      <c r="C68" s="26">
        <f>B68*100/B$68</f>
        <v>100</v>
      </c>
      <c r="E68" t="s">
        <v>285</v>
      </c>
      <c r="F68" s="30">
        <v>105</v>
      </c>
      <c r="G68" s="14">
        <v>6.840390879478828</v>
      </c>
    </row>
    <row r="69" spans="1:7" ht="12.75">
      <c r="A69" s="34" t="s">
        <v>116</v>
      </c>
      <c r="B69" s="30">
        <v>720</v>
      </c>
      <c r="C69" s="14">
        <f>B69*100/B$68</f>
        <v>8.367228355607205</v>
      </c>
      <c r="E69" t="s">
        <v>59</v>
      </c>
      <c r="F69" s="30">
        <v>45</v>
      </c>
      <c r="G69" s="14">
        <v>7.826086956521739</v>
      </c>
    </row>
    <row r="70" spans="1:7" ht="12.75">
      <c r="A70" s="34" t="s">
        <v>47</v>
      </c>
      <c r="B70" s="33" t="s">
        <v>338</v>
      </c>
      <c r="C70" s="14">
        <v>54.8</v>
      </c>
      <c r="E70" s="77" t="s">
        <v>60</v>
      </c>
      <c r="F70" s="30"/>
      <c r="G70" s="14"/>
    </row>
    <row r="71" spans="1:7" ht="12.75">
      <c r="A71" s="34" t="s">
        <v>117</v>
      </c>
      <c r="B71" s="30">
        <v>7885</v>
      </c>
      <c r="C71" s="14">
        <f>B71*100/B$68</f>
        <v>91.63277164439279</v>
      </c>
      <c r="E71" s="77"/>
      <c r="F71" s="29">
        <v>50</v>
      </c>
      <c r="G71" s="26">
        <v>12.5</v>
      </c>
    </row>
    <row r="72" spans="1:7" ht="12.75">
      <c r="A72" s="34" t="s">
        <v>48</v>
      </c>
      <c r="B72" s="33" t="s">
        <v>338</v>
      </c>
      <c r="C72" s="14">
        <v>79.7</v>
      </c>
      <c r="E72" t="s">
        <v>286</v>
      </c>
      <c r="F72" s="30">
        <v>45</v>
      </c>
      <c r="G72" s="14">
        <v>20.930232558139537</v>
      </c>
    </row>
    <row r="73" spans="1:7" ht="12.75">
      <c r="A73" s="40" t="s">
        <v>49</v>
      </c>
      <c r="B73" s="29">
        <v>1925</v>
      </c>
      <c r="C73" s="26">
        <f>B73*100/B$73</f>
        <v>100</v>
      </c>
      <c r="E73" t="s">
        <v>61</v>
      </c>
      <c r="F73" s="30">
        <v>10</v>
      </c>
      <c r="G73" s="14">
        <v>22.22222222222222</v>
      </c>
    </row>
    <row r="74" spans="1:7" ht="12.75">
      <c r="A74" s="44" t="s">
        <v>118</v>
      </c>
      <c r="B74" s="46">
        <v>670</v>
      </c>
      <c r="C74" s="45">
        <f>B74*100/B$73</f>
        <v>34.8051948051948</v>
      </c>
      <c r="E74" s="1" t="s">
        <v>62</v>
      </c>
      <c r="F74" s="29">
        <v>775</v>
      </c>
      <c r="G74" s="26">
        <v>6.916555109326194</v>
      </c>
    </row>
    <row r="75" spans="1:7" ht="12.75">
      <c r="A75" s="44"/>
      <c r="B75" s="57" t="s">
        <v>294</v>
      </c>
      <c r="C75" s="26" t="s">
        <v>294</v>
      </c>
      <c r="E75" t="s">
        <v>125</v>
      </c>
      <c r="F75" s="30">
        <v>765</v>
      </c>
      <c r="G75" s="14">
        <v>7.169634489222118</v>
      </c>
    </row>
    <row r="76" spans="1:7" ht="12.75">
      <c r="A76" s="40"/>
      <c r="B76" s="57" t="s">
        <v>294</v>
      </c>
      <c r="C76" s="26" t="s">
        <v>294</v>
      </c>
      <c r="E76" t="s">
        <v>63</v>
      </c>
      <c r="F76" s="30">
        <v>160</v>
      </c>
      <c r="G76" s="14">
        <v>8.311688311688311</v>
      </c>
    </row>
    <row r="77" spans="1:7" ht="12.75">
      <c r="A77" s="34"/>
      <c r="B77" s="54"/>
      <c r="C77" s="14"/>
      <c r="E77" t="s">
        <v>287</v>
      </c>
      <c r="F77" s="30">
        <v>10</v>
      </c>
      <c r="G77" s="14">
        <v>1.8518518518518519</v>
      </c>
    </row>
    <row r="78" spans="1:7" ht="12.75">
      <c r="A78" s="34"/>
      <c r="B78" s="54"/>
      <c r="C78" s="14"/>
      <c r="E78" t="s">
        <v>64</v>
      </c>
      <c r="F78" s="30">
        <v>10</v>
      </c>
      <c r="G78" s="14">
        <v>2.3529411764705883</v>
      </c>
    </row>
    <row r="79" spans="1:7" ht="13.5" thickBot="1">
      <c r="A79" s="35"/>
      <c r="B79" s="16"/>
      <c r="C79" s="32"/>
      <c r="D79" s="20"/>
      <c r="E79" s="19" t="s">
        <v>126</v>
      </c>
      <c r="F79" s="31">
        <v>485</v>
      </c>
      <c r="G79" s="32">
        <v>15.64516129032258</v>
      </c>
    </row>
    <row r="80" ht="13.5" thickTop="1">
      <c r="A80" s="65" t="s">
        <v>317</v>
      </c>
    </row>
    <row r="81" ht="12.75">
      <c r="A81" s="28" t="s">
        <v>227</v>
      </c>
    </row>
    <row r="82" ht="12.75">
      <c r="A82" t="s">
        <v>228</v>
      </c>
    </row>
    <row r="83" ht="12.75">
      <c r="A83" t="s">
        <v>289</v>
      </c>
    </row>
    <row r="84" ht="14.25">
      <c r="A84" s="27" t="s">
        <v>336</v>
      </c>
    </row>
    <row r="85" ht="14.25">
      <c r="A85" s="27" t="s">
        <v>187</v>
      </c>
    </row>
    <row r="86" ht="14.25">
      <c r="A86" s="27" t="s">
        <v>337</v>
      </c>
    </row>
    <row r="87" ht="12.75">
      <c r="A87" t="s">
        <v>229</v>
      </c>
    </row>
    <row r="88" ht="12.75">
      <c r="A88" t="s">
        <v>343</v>
      </c>
    </row>
  </sheetData>
  <mergeCells count="11">
    <mergeCell ref="E70:E71"/>
    <mergeCell ref="E62:E65"/>
    <mergeCell ref="A28:A29"/>
    <mergeCell ref="A35:A36"/>
    <mergeCell ref="A37:A38"/>
    <mergeCell ref="A49:A50"/>
    <mergeCell ref="F62:F65"/>
    <mergeCell ref="G62:G65"/>
    <mergeCell ref="A52:A53"/>
    <mergeCell ref="A60:A61"/>
    <mergeCell ref="A64:A65"/>
  </mergeCells>
  <printOptions/>
  <pageMargins left="0.52" right="0.45" top="0.53" bottom="0.38" header="0.5" footer="0.35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"/>
  <sheetViews>
    <sheetView view="pageBreakPreview" zoomScaleNormal="75" zoomScaleSheetLayoutView="100" workbookViewId="0" topLeftCell="A59">
      <selection activeCell="A85" sqref="A85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ht="1.5" customHeight="1">
      <c r="A1" s="58" t="s">
        <v>31</v>
      </c>
    </row>
    <row r="2" ht="15.75">
      <c r="A2" s="2" t="s">
        <v>297</v>
      </c>
    </row>
    <row r="3" ht="15">
      <c r="A3" s="64" t="s">
        <v>313</v>
      </c>
    </row>
    <row r="4" ht="14.25">
      <c r="A4" s="42" t="s">
        <v>334</v>
      </c>
    </row>
    <row r="5" ht="12.75">
      <c r="A5" t="s">
        <v>339</v>
      </c>
    </row>
    <row r="7" ht="13.5" thickBot="1">
      <c r="A7" s="3" t="s">
        <v>312</v>
      </c>
    </row>
    <row r="8" spans="1:7" ht="27.75" customHeight="1" thickTop="1">
      <c r="A8" s="59" t="s">
        <v>194</v>
      </c>
      <c r="B8" s="60" t="s">
        <v>195</v>
      </c>
      <c r="C8" s="61" t="s">
        <v>196</v>
      </c>
      <c r="D8" s="62"/>
      <c r="E8" s="63" t="s">
        <v>194</v>
      </c>
      <c r="F8" s="60" t="s">
        <v>195</v>
      </c>
      <c r="G8" s="61" t="s">
        <v>196</v>
      </c>
    </row>
    <row r="9" spans="1:7" ht="12.75">
      <c r="A9" s="51"/>
      <c r="B9" s="49"/>
      <c r="C9" s="50"/>
      <c r="F9" s="12"/>
      <c r="G9" s="22"/>
    </row>
    <row r="10" spans="1:7" ht="14.25">
      <c r="A10" s="5" t="s">
        <v>335</v>
      </c>
      <c r="B10" s="29">
        <v>5350</v>
      </c>
      <c r="C10" s="26">
        <f>B10*100/B$10</f>
        <v>100</v>
      </c>
      <c r="E10" s="23" t="s">
        <v>65</v>
      </c>
      <c r="F10" s="29">
        <v>3115</v>
      </c>
      <c r="G10" s="26">
        <f>F10*100/F$10</f>
        <v>100</v>
      </c>
    </row>
    <row r="11" spans="1:7" ht="12.75">
      <c r="A11" s="5" t="s">
        <v>258</v>
      </c>
      <c r="B11" s="29"/>
      <c r="C11" s="26"/>
      <c r="E11" s="23" t="s">
        <v>268</v>
      </c>
      <c r="F11" s="29"/>
      <c r="G11" s="43" t="s">
        <v>294</v>
      </c>
    </row>
    <row r="12" spans="1:7" ht="12.75">
      <c r="A12" s="6" t="s">
        <v>127</v>
      </c>
      <c r="B12" s="30">
        <v>3645</v>
      </c>
      <c r="C12" s="14">
        <f>B12*100/B$10</f>
        <v>68.13084112149532</v>
      </c>
      <c r="E12" s="24" t="s">
        <v>269</v>
      </c>
      <c r="F12" s="30">
        <v>30</v>
      </c>
      <c r="G12" s="48">
        <f aca="true" t="shared" si="0" ref="G12:G19">F12*100/F$10</f>
        <v>0.9630818619582665</v>
      </c>
    </row>
    <row r="13" spans="1:7" ht="12.75">
      <c r="A13" s="6" t="s">
        <v>128</v>
      </c>
      <c r="B13" s="30">
        <v>1705</v>
      </c>
      <c r="C13" s="14">
        <f>B13*100/B$10</f>
        <v>31.869158878504674</v>
      </c>
      <c r="E13" s="18" t="s">
        <v>270</v>
      </c>
      <c r="F13" s="30">
        <v>220</v>
      </c>
      <c r="G13" s="14">
        <f t="shared" si="0"/>
        <v>7.062600321027287</v>
      </c>
    </row>
    <row r="14" spans="1:7" ht="12.75">
      <c r="A14" s="6"/>
      <c r="B14" s="30"/>
      <c r="C14" s="14"/>
      <c r="E14" s="18" t="s">
        <v>251</v>
      </c>
      <c r="F14" s="30">
        <v>635</v>
      </c>
      <c r="G14" s="14">
        <f t="shared" si="0"/>
        <v>20.385232744783305</v>
      </c>
    </row>
    <row r="15" spans="1:7" ht="12.75">
      <c r="A15" s="5" t="s">
        <v>276</v>
      </c>
      <c r="B15" s="29"/>
      <c r="C15" s="26" t="s">
        <v>294</v>
      </c>
      <c r="E15" s="18" t="s">
        <v>271</v>
      </c>
      <c r="F15" s="30">
        <v>685</v>
      </c>
      <c r="G15" s="14">
        <f t="shared" si="0"/>
        <v>21.990369181380416</v>
      </c>
    </row>
    <row r="16" spans="1:7" ht="12.75">
      <c r="A16" s="53" t="s">
        <v>129</v>
      </c>
      <c r="B16" s="46">
        <v>3385</v>
      </c>
      <c r="C16" s="14">
        <f aca="true" t="shared" si="1" ref="C16:C23">B16*100/B$10</f>
        <v>63.271028037383175</v>
      </c>
      <c r="E16" s="18" t="s">
        <v>272</v>
      </c>
      <c r="F16" s="30">
        <v>915</v>
      </c>
      <c r="G16" s="14">
        <f t="shared" si="0"/>
        <v>29.373996789727126</v>
      </c>
    </row>
    <row r="17" spans="1:7" ht="12.75">
      <c r="A17" s="53" t="s">
        <v>130</v>
      </c>
      <c r="B17" s="46">
        <v>495</v>
      </c>
      <c r="C17" s="14">
        <f t="shared" si="1"/>
        <v>9.25233644859813</v>
      </c>
      <c r="E17" s="18" t="s">
        <v>273</v>
      </c>
      <c r="F17" s="30">
        <v>450</v>
      </c>
      <c r="G17" s="14">
        <f t="shared" si="0"/>
        <v>14.446227929373997</v>
      </c>
    </row>
    <row r="18" spans="1:7" ht="12.75">
      <c r="A18" s="6" t="s">
        <v>131</v>
      </c>
      <c r="B18" s="30">
        <v>130</v>
      </c>
      <c r="C18" s="14">
        <f t="shared" si="1"/>
        <v>2.4299065420560746</v>
      </c>
      <c r="E18" s="18" t="s">
        <v>274</v>
      </c>
      <c r="F18" s="30">
        <v>160</v>
      </c>
      <c r="G18" s="14">
        <f t="shared" si="0"/>
        <v>5.136436597110754</v>
      </c>
    </row>
    <row r="19" spans="1:7" ht="12.75">
      <c r="A19" s="6" t="s">
        <v>132</v>
      </c>
      <c r="B19" s="30">
        <v>160</v>
      </c>
      <c r="C19" s="14">
        <f t="shared" si="1"/>
        <v>2.9906542056074765</v>
      </c>
      <c r="E19" s="18" t="s">
        <v>275</v>
      </c>
      <c r="F19" s="30">
        <v>20</v>
      </c>
      <c r="G19" s="14">
        <f t="shared" si="0"/>
        <v>0.6420545746388443</v>
      </c>
    </row>
    <row r="20" spans="1:7" ht="12.75">
      <c r="A20" s="6" t="s">
        <v>133</v>
      </c>
      <c r="B20" s="30">
        <v>285</v>
      </c>
      <c r="C20" s="14">
        <f t="shared" si="1"/>
        <v>5.327102803738318</v>
      </c>
      <c r="E20" s="24" t="s">
        <v>172</v>
      </c>
      <c r="F20" s="30">
        <v>198900</v>
      </c>
      <c r="G20" s="48" t="s">
        <v>338</v>
      </c>
    </row>
    <row r="21" spans="1:7" ht="12.75">
      <c r="A21" s="6" t="s">
        <v>134</v>
      </c>
      <c r="B21" s="30">
        <v>305</v>
      </c>
      <c r="C21" s="14">
        <f t="shared" si="1"/>
        <v>5.700934579439252</v>
      </c>
      <c r="F21" s="54"/>
      <c r="G21" s="17" t="s">
        <v>294</v>
      </c>
    </row>
    <row r="22" spans="1:7" ht="12.75">
      <c r="A22" s="6" t="s">
        <v>135</v>
      </c>
      <c r="B22" s="30">
        <v>465</v>
      </c>
      <c r="C22" s="14">
        <f t="shared" si="1"/>
        <v>8.69158878504673</v>
      </c>
      <c r="E22" s="77" t="s">
        <v>66</v>
      </c>
      <c r="F22" s="29"/>
      <c r="G22" s="43" t="s">
        <v>294</v>
      </c>
    </row>
    <row r="23" spans="1:7" ht="12.75">
      <c r="A23" s="6" t="s">
        <v>136</v>
      </c>
      <c r="B23" s="30">
        <v>130</v>
      </c>
      <c r="C23" s="14">
        <f t="shared" si="1"/>
        <v>2.4299065420560746</v>
      </c>
      <c r="E23" s="77"/>
      <c r="F23" s="29"/>
      <c r="G23" s="43" t="s">
        <v>294</v>
      </c>
    </row>
    <row r="24" spans="1:7" ht="12.75">
      <c r="A24" s="6" t="s">
        <v>137</v>
      </c>
      <c r="B24" s="30" t="s">
        <v>340</v>
      </c>
      <c r="C24" s="14" t="s">
        <v>340</v>
      </c>
      <c r="E24" s="24" t="s">
        <v>173</v>
      </c>
      <c r="F24" s="30">
        <v>2350</v>
      </c>
      <c r="G24" s="48">
        <f aca="true" t="shared" si="2" ref="G24:G31">F24*100/F$10</f>
        <v>75.4414125200642</v>
      </c>
    </row>
    <row r="25" spans="1:7" ht="12.75">
      <c r="A25" s="6"/>
      <c r="B25" s="30"/>
      <c r="C25" s="14" t="s">
        <v>294</v>
      </c>
      <c r="E25" s="18" t="s">
        <v>67</v>
      </c>
      <c r="F25" s="30">
        <v>4</v>
      </c>
      <c r="G25" s="14">
        <f t="shared" si="2"/>
        <v>0.12841091492776885</v>
      </c>
    </row>
    <row r="26" spans="1:7" ht="12.75">
      <c r="A26" s="5" t="s">
        <v>278</v>
      </c>
      <c r="B26" s="30"/>
      <c r="C26" s="14" t="s">
        <v>294</v>
      </c>
      <c r="E26" s="18" t="s">
        <v>68</v>
      </c>
      <c r="F26" s="30">
        <v>90</v>
      </c>
      <c r="G26" s="14">
        <f t="shared" si="2"/>
        <v>2.889245585874799</v>
      </c>
    </row>
    <row r="27" spans="1:7" ht="12.75">
      <c r="A27" s="6" t="s">
        <v>138</v>
      </c>
      <c r="B27" s="30">
        <v>200</v>
      </c>
      <c r="C27" s="14">
        <f aca="true" t="shared" si="3" ref="C27:C34">B27*100/B$10</f>
        <v>3.7383177570093458</v>
      </c>
      <c r="E27" s="18" t="s">
        <v>69</v>
      </c>
      <c r="F27" s="30">
        <v>155</v>
      </c>
      <c r="G27" s="14">
        <f t="shared" si="2"/>
        <v>4.975922953451043</v>
      </c>
    </row>
    <row r="28" spans="1:7" ht="12.75">
      <c r="A28" s="6" t="s">
        <v>139</v>
      </c>
      <c r="B28" s="30">
        <v>805</v>
      </c>
      <c r="C28" s="14">
        <f t="shared" si="3"/>
        <v>15.046728971962617</v>
      </c>
      <c r="E28" s="18" t="s">
        <v>70</v>
      </c>
      <c r="F28" s="30">
        <v>310</v>
      </c>
      <c r="G28" s="14">
        <f t="shared" si="2"/>
        <v>9.951845906902086</v>
      </c>
    </row>
    <row r="29" spans="1:7" ht="12.75">
      <c r="A29" s="6" t="s">
        <v>140</v>
      </c>
      <c r="B29" s="30">
        <v>490</v>
      </c>
      <c r="C29" s="14">
        <f t="shared" si="3"/>
        <v>9.158878504672897</v>
      </c>
      <c r="E29" s="18" t="s">
        <v>71</v>
      </c>
      <c r="F29" s="30">
        <v>800</v>
      </c>
      <c r="G29" s="14">
        <f t="shared" si="2"/>
        <v>25.682182985553773</v>
      </c>
    </row>
    <row r="30" spans="1:7" ht="12.75">
      <c r="A30" s="53" t="s">
        <v>141</v>
      </c>
      <c r="B30" s="30">
        <v>985</v>
      </c>
      <c r="C30" s="14">
        <f t="shared" si="3"/>
        <v>18.411214953271028</v>
      </c>
      <c r="E30" s="18" t="s">
        <v>72</v>
      </c>
      <c r="F30" s="30">
        <v>605</v>
      </c>
      <c r="G30" s="14">
        <f t="shared" si="2"/>
        <v>19.42215088282504</v>
      </c>
    </row>
    <row r="31" spans="1:7" ht="12.75">
      <c r="A31" s="53" t="s">
        <v>142</v>
      </c>
      <c r="B31" s="30">
        <v>1190</v>
      </c>
      <c r="C31" s="14">
        <f t="shared" si="3"/>
        <v>22.242990654205606</v>
      </c>
      <c r="E31" s="18" t="s">
        <v>73</v>
      </c>
      <c r="F31" s="30">
        <v>380</v>
      </c>
      <c r="G31" s="14">
        <f t="shared" si="2"/>
        <v>12.199036918138042</v>
      </c>
    </row>
    <row r="32" spans="1:7" ht="12.75">
      <c r="A32" s="53" t="s">
        <v>143</v>
      </c>
      <c r="B32" s="30">
        <v>580</v>
      </c>
      <c r="C32" s="14">
        <f t="shared" si="3"/>
        <v>10.841121495327103</v>
      </c>
      <c r="E32" s="18" t="s">
        <v>74</v>
      </c>
      <c r="F32" s="30">
        <v>1382</v>
      </c>
      <c r="G32" s="14" t="s">
        <v>338</v>
      </c>
    </row>
    <row r="33" spans="1:7" ht="12.75">
      <c r="A33" s="6" t="s">
        <v>144</v>
      </c>
      <c r="B33" s="30">
        <v>570</v>
      </c>
      <c r="C33" s="14">
        <f t="shared" si="3"/>
        <v>10.654205607476635</v>
      </c>
      <c r="E33" s="18" t="s">
        <v>174</v>
      </c>
      <c r="F33" s="30">
        <v>765</v>
      </c>
      <c r="G33" s="14">
        <f>F33*100/F$10</f>
        <v>24.558587479935795</v>
      </c>
    </row>
    <row r="34" spans="1:7" ht="12.75">
      <c r="A34" s="6" t="s">
        <v>145</v>
      </c>
      <c r="B34" s="30">
        <v>530</v>
      </c>
      <c r="C34" s="14">
        <f t="shared" si="3"/>
        <v>9.906542056074766</v>
      </c>
      <c r="E34" s="52" t="s">
        <v>75</v>
      </c>
      <c r="F34" s="30">
        <v>309</v>
      </c>
      <c r="G34" s="14" t="s">
        <v>338</v>
      </c>
    </row>
    <row r="35" spans="1:7" ht="12.75">
      <c r="A35" s="6"/>
      <c r="B35" s="30"/>
      <c r="C35" s="14" t="s">
        <v>294</v>
      </c>
      <c r="E35" s="18"/>
      <c r="F35" s="30"/>
      <c r="G35" s="14" t="s">
        <v>294</v>
      </c>
    </row>
    <row r="36" spans="1:7" ht="12.75">
      <c r="A36" s="5" t="s">
        <v>266</v>
      </c>
      <c r="B36" s="30"/>
      <c r="C36" s="14" t="s">
        <v>294</v>
      </c>
      <c r="E36" s="77" t="s">
        <v>76</v>
      </c>
      <c r="F36" s="30"/>
      <c r="G36" s="14" t="s">
        <v>294</v>
      </c>
    </row>
    <row r="37" spans="1:7" ht="12.75">
      <c r="A37" s="6" t="s">
        <v>267</v>
      </c>
      <c r="B37" s="30">
        <v>1455</v>
      </c>
      <c r="C37" s="14">
        <f aca="true" t="shared" si="4" ref="C37:C42">B37*100/B$10</f>
        <v>27.19626168224299</v>
      </c>
      <c r="E37" s="77"/>
      <c r="F37" s="30"/>
      <c r="G37" s="14" t="s">
        <v>294</v>
      </c>
    </row>
    <row r="38" spans="1:7" ht="12.75">
      <c r="A38" s="6" t="s">
        <v>146</v>
      </c>
      <c r="B38" s="30">
        <v>1860</v>
      </c>
      <c r="C38" s="14">
        <f t="shared" si="4"/>
        <v>34.76635514018692</v>
      </c>
      <c r="E38" s="77"/>
      <c r="F38" s="30"/>
      <c r="G38" s="14" t="s">
        <v>294</v>
      </c>
    </row>
    <row r="39" spans="1:7" ht="12.75">
      <c r="A39" s="6" t="s">
        <v>147</v>
      </c>
      <c r="B39" s="30">
        <v>965</v>
      </c>
      <c r="C39" s="14">
        <f t="shared" si="4"/>
        <v>18.037383177570092</v>
      </c>
      <c r="E39" s="18" t="s">
        <v>259</v>
      </c>
      <c r="F39" s="30">
        <v>940</v>
      </c>
      <c r="G39" s="14">
        <f aca="true" t="shared" si="5" ref="G39:G45">F39*100/F$10</f>
        <v>30.176565008025683</v>
      </c>
    </row>
    <row r="40" spans="1:7" ht="12.75">
      <c r="A40" s="6" t="s">
        <v>148</v>
      </c>
      <c r="B40" s="30">
        <v>475</v>
      </c>
      <c r="C40" s="14">
        <f t="shared" si="4"/>
        <v>8.878504672897197</v>
      </c>
      <c r="E40" s="18" t="s">
        <v>260</v>
      </c>
      <c r="F40" s="30">
        <v>550</v>
      </c>
      <c r="G40" s="14">
        <f t="shared" si="5"/>
        <v>17.656500802568218</v>
      </c>
    </row>
    <row r="41" spans="1:7" ht="12.75">
      <c r="A41" s="53" t="s">
        <v>149</v>
      </c>
      <c r="B41" s="46">
        <v>415</v>
      </c>
      <c r="C41" s="14">
        <f t="shared" si="4"/>
        <v>7.757009345794392</v>
      </c>
      <c r="E41" s="18" t="s">
        <v>261</v>
      </c>
      <c r="F41" s="30">
        <v>525</v>
      </c>
      <c r="G41" s="14">
        <f t="shared" si="5"/>
        <v>16.853932584269664</v>
      </c>
    </row>
    <row r="42" spans="1:7" ht="12.75">
      <c r="A42" s="53" t="s">
        <v>150</v>
      </c>
      <c r="B42" s="46">
        <v>180</v>
      </c>
      <c r="C42" s="14">
        <f t="shared" si="4"/>
        <v>3.364485981308411</v>
      </c>
      <c r="E42" s="18" t="s">
        <v>262</v>
      </c>
      <c r="F42" s="30">
        <v>330</v>
      </c>
      <c r="G42" s="14">
        <f t="shared" si="5"/>
        <v>10.593900481540931</v>
      </c>
    </row>
    <row r="43" spans="1:7" ht="12.75">
      <c r="A43" s="6"/>
      <c r="B43" s="30"/>
      <c r="C43" s="14" t="s">
        <v>294</v>
      </c>
      <c r="E43" s="18" t="s">
        <v>263</v>
      </c>
      <c r="F43" s="30">
        <v>225</v>
      </c>
      <c r="G43" s="14">
        <f t="shared" si="5"/>
        <v>7.223113964686998</v>
      </c>
    </row>
    <row r="44" spans="1:7" ht="12.75">
      <c r="A44" s="5" t="s">
        <v>277</v>
      </c>
      <c r="B44" s="30"/>
      <c r="C44" s="14" t="s">
        <v>294</v>
      </c>
      <c r="E44" s="18" t="s">
        <v>264</v>
      </c>
      <c r="F44" s="30">
        <v>530</v>
      </c>
      <c r="G44" s="14">
        <f t="shared" si="5"/>
        <v>17.014446227929373</v>
      </c>
    </row>
    <row r="45" spans="1:7" ht="12.75">
      <c r="A45" s="6" t="s">
        <v>151</v>
      </c>
      <c r="B45" s="30">
        <v>120</v>
      </c>
      <c r="C45" s="14">
        <f aca="true" t="shared" si="6" ref="C45:C53">B45*100/B$10</f>
        <v>2.2429906542056073</v>
      </c>
      <c r="E45" s="18" t="s">
        <v>175</v>
      </c>
      <c r="F45" s="30">
        <v>10</v>
      </c>
      <c r="G45" s="14">
        <f t="shared" si="5"/>
        <v>0.32102728731942215</v>
      </c>
    </row>
    <row r="46" spans="1:7" ht="12.75">
      <c r="A46" s="6" t="s">
        <v>152</v>
      </c>
      <c r="B46" s="30">
        <v>250</v>
      </c>
      <c r="C46" s="14">
        <f t="shared" si="6"/>
        <v>4.672897196261682</v>
      </c>
      <c r="E46" s="21"/>
      <c r="F46" s="30"/>
      <c r="G46" s="14" t="s">
        <v>294</v>
      </c>
    </row>
    <row r="47" spans="1:7" ht="12.75">
      <c r="A47" s="6" t="s">
        <v>153</v>
      </c>
      <c r="B47" s="30">
        <v>560</v>
      </c>
      <c r="C47" s="14">
        <f t="shared" si="6"/>
        <v>10.467289719626168</v>
      </c>
      <c r="E47" s="21" t="s">
        <v>77</v>
      </c>
      <c r="F47" s="29">
        <v>1690</v>
      </c>
      <c r="G47" s="26">
        <f>F47*100/F$47</f>
        <v>100</v>
      </c>
    </row>
    <row r="48" spans="1:7" ht="12.75">
      <c r="A48" s="6" t="s">
        <v>154</v>
      </c>
      <c r="B48" s="30">
        <v>755</v>
      </c>
      <c r="C48" s="14">
        <f t="shared" si="6"/>
        <v>14.11214953271028</v>
      </c>
      <c r="E48" s="21" t="s">
        <v>265</v>
      </c>
      <c r="F48" s="29"/>
      <c r="G48" s="26" t="s">
        <v>294</v>
      </c>
    </row>
    <row r="49" spans="1:7" ht="12.75">
      <c r="A49" s="6" t="s">
        <v>155</v>
      </c>
      <c r="B49" s="30">
        <v>705</v>
      </c>
      <c r="C49" s="14">
        <f t="shared" si="6"/>
        <v>13.177570093457945</v>
      </c>
      <c r="E49" s="18" t="s">
        <v>176</v>
      </c>
      <c r="F49" s="30">
        <v>45</v>
      </c>
      <c r="G49" s="14">
        <f aca="true" t="shared" si="7" ref="G49:G56">F49*100/F$47</f>
        <v>2.662721893491124</v>
      </c>
    </row>
    <row r="50" spans="1:7" ht="12.75">
      <c r="A50" s="6" t="s">
        <v>156</v>
      </c>
      <c r="B50" s="30">
        <v>735</v>
      </c>
      <c r="C50" s="14">
        <f t="shared" si="6"/>
        <v>13.738317757009346</v>
      </c>
      <c r="E50" s="18" t="s">
        <v>177</v>
      </c>
      <c r="F50" s="30">
        <v>80</v>
      </c>
      <c r="G50" s="14">
        <f t="shared" si="7"/>
        <v>4.733727810650888</v>
      </c>
    </row>
    <row r="51" spans="1:7" ht="12.75">
      <c r="A51" s="6" t="s">
        <v>157</v>
      </c>
      <c r="B51" s="30">
        <v>735</v>
      </c>
      <c r="C51" s="14">
        <f t="shared" si="6"/>
        <v>13.738317757009346</v>
      </c>
      <c r="E51" s="18" t="s">
        <v>178</v>
      </c>
      <c r="F51" s="30">
        <v>180</v>
      </c>
      <c r="G51" s="14">
        <f t="shared" si="7"/>
        <v>10.650887573964496</v>
      </c>
    </row>
    <row r="52" spans="1:7" ht="12.75">
      <c r="A52" s="6" t="s">
        <v>158</v>
      </c>
      <c r="B52" s="30">
        <v>570</v>
      </c>
      <c r="C52" s="14">
        <f t="shared" si="6"/>
        <v>10.654205607476635</v>
      </c>
      <c r="E52" s="18" t="s">
        <v>179</v>
      </c>
      <c r="F52" s="30">
        <v>425</v>
      </c>
      <c r="G52" s="14">
        <f t="shared" si="7"/>
        <v>25.14792899408284</v>
      </c>
    </row>
    <row r="53" spans="1:7" ht="12.75">
      <c r="A53" s="53" t="s">
        <v>159</v>
      </c>
      <c r="B53" s="30">
        <v>925</v>
      </c>
      <c r="C53" s="14">
        <f t="shared" si="6"/>
        <v>17.289719626168225</v>
      </c>
      <c r="E53" s="18" t="s">
        <v>180</v>
      </c>
      <c r="F53" s="30">
        <v>280</v>
      </c>
      <c r="G53" s="14">
        <f t="shared" si="7"/>
        <v>16.568047337278106</v>
      </c>
    </row>
    <row r="54" spans="1:7" ht="12.75">
      <c r="A54" s="53" t="s">
        <v>160</v>
      </c>
      <c r="B54" s="33">
        <v>5.9</v>
      </c>
      <c r="C54" s="14" t="s">
        <v>338</v>
      </c>
      <c r="E54" s="18" t="s">
        <v>181</v>
      </c>
      <c r="F54" s="30">
        <v>465</v>
      </c>
      <c r="G54" s="14">
        <f t="shared" si="7"/>
        <v>27.514792899408285</v>
      </c>
    </row>
    <row r="55" spans="1:7" ht="12.75">
      <c r="A55" s="6"/>
      <c r="B55" s="30"/>
      <c r="C55" s="14" t="s">
        <v>294</v>
      </c>
      <c r="E55" s="18" t="s">
        <v>182</v>
      </c>
      <c r="F55" s="30">
        <v>150</v>
      </c>
      <c r="G55" s="14">
        <f t="shared" si="7"/>
        <v>8.875739644970414</v>
      </c>
    </row>
    <row r="56" spans="1:7" ht="12.75">
      <c r="A56" s="5" t="s">
        <v>193</v>
      </c>
      <c r="B56" s="30"/>
      <c r="C56" s="14" t="s">
        <v>294</v>
      </c>
      <c r="E56" s="52" t="s">
        <v>183</v>
      </c>
      <c r="F56" s="46">
        <v>65</v>
      </c>
      <c r="G56" s="45">
        <f t="shared" si="7"/>
        <v>3.8461538461538463</v>
      </c>
    </row>
    <row r="57" spans="1:7" ht="12.75">
      <c r="A57" s="6" t="s">
        <v>161</v>
      </c>
      <c r="B57" s="30">
        <v>410</v>
      </c>
      <c r="C57" s="14">
        <f>B57*100/B$10</f>
        <v>7.663551401869159</v>
      </c>
      <c r="E57" s="18" t="s">
        <v>184</v>
      </c>
      <c r="F57" s="30">
        <v>824</v>
      </c>
      <c r="G57" s="14" t="s">
        <v>338</v>
      </c>
    </row>
    <row r="58" spans="1:7" ht="12.75">
      <c r="A58" s="6" t="s">
        <v>162</v>
      </c>
      <c r="B58" s="30">
        <v>1950</v>
      </c>
      <c r="C58" s="14">
        <f>B58*100/B$10</f>
        <v>36.44859813084112</v>
      </c>
      <c r="E58" s="18"/>
      <c r="F58" s="30"/>
      <c r="G58" s="14" t="s">
        <v>294</v>
      </c>
    </row>
    <row r="59" spans="1:7" ht="12.75">
      <c r="A59" s="6" t="s">
        <v>163</v>
      </c>
      <c r="B59" s="30">
        <v>2235</v>
      </c>
      <c r="C59" s="14">
        <f>B59*100/B$10</f>
        <v>41.77570093457944</v>
      </c>
      <c r="E59" s="77" t="s">
        <v>78</v>
      </c>
      <c r="F59" s="30"/>
      <c r="G59" s="14" t="s">
        <v>294</v>
      </c>
    </row>
    <row r="60" spans="1:7" ht="12.75">
      <c r="A60" s="6" t="s">
        <v>164</v>
      </c>
      <c r="B60" s="30">
        <v>755</v>
      </c>
      <c r="C60" s="14">
        <f>B60*100/B$10</f>
        <v>14.11214953271028</v>
      </c>
      <c r="E60" s="77"/>
      <c r="F60" s="30"/>
      <c r="G60" s="14" t="s">
        <v>294</v>
      </c>
    </row>
    <row r="61" spans="1:7" ht="12.75">
      <c r="A61" s="6"/>
      <c r="B61" s="30"/>
      <c r="C61" s="14" t="s">
        <v>294</v>
      </c>
      <c r="E61" s="18" t="s">
        <v>259</v>
      </c>
      <c r="F61" s="30">
        <v>345</v>
      </c>
      <c r="G61" s="14">
        <f aca="true" t="shared" si="8" ref="G61:G67">F61*100/F$47</f>
        <v>20.414201183431953</v>
      </c>
    </row>
    <row r="62" spans="1:7" ht="12.75">
      <c r="A62" s="5" t="s">
        <v>279</v>
      </c>
      <c r="B62" s="30"/>
      <c r="C62" s="14" t="s">
        <v>294</v>
      </c>
      <c r="E62" s="18" t="s">
        <v>260</v>
      </c>
      <c r="F62" s="30">
        <v>265</v>
      </c>
      <c r="G62" s="14">
        <f t="shared" si="8"/>
        <v>15.680473372781066</v>
      </c>
    </row>
    <row r="63" spans="1:7" ht="12.75">
      <c r="A63" s="53" t="s">
        <v>165</v>
      </c>
      <c r="B63" s="46">
        <v>4295</v>
      </c>
      <c r="C63" s="14">
        <f aca="true" t="shared" si="9" ref="C63:C70">B63*100/B$10</f>
        <v>80.2803738317757</v>
      </c>
      <c r="E63" s="18" t="s">
        <v>261</v>
      </c>
      <c r="F63" s="30">
        <v>140</v>
      </c>
      <c r="G63" s="14">
        <f t="shared" si="8"/>
        <v>8.284023668639053</v>
      </c>
    </row>
    <row r="64" spans="1:7" ht="12.75">
      <c r="A64" s="53" t="s">
        <v>280</v>
      </c>
      <c r="B64" s="46">
        <v>215</v>
      </c>
      <c r="C64" s="14">
        <f t="shared" si="9"/>
        <v>4.018691588785047</v>
      </c>
      <c r="E64" s="18" t="s">
        <v>262</v>
      </c>
      <c r="F64" s="30">
        <v>230</v>
      </c>
      <c r="G64" s="14">
        <f t="shared" si="8"/>
        <v>13.609467455621301</v>
      </c>
    </row>
    <row r="65" spans="1:7" ht="12.75">
      <c r="A65" s="6" t="s">
        <v>166</v>
      </c>
      <c r="B65" s="30">
        <v>750</v>
      </c>
      <c r="C65" s="14">
        <f t="shared" si="9"/>
        <v>14.018691588785046</v>
      </c>
      <c r="E65" s="18" t="s">
        <v>263</v>
      </c>
      <c r="F65" s="30">
        <v>140</v>
      </c>
      <c r="G65" s="14">
        <f t="shared" si="8"/>
        <v>8.284023668639053</v>
      </c>
    </row>
    <row r="66" spans="1:7" ht="12.75">
      <c r="A66" s="6" t="s">
        <v>281</v>
      </c>
      <c r="B66" s="30">
        <v>4</v>
      </c>
      <c r="C66" s="14">
        <f t="shared" si="9"/>
        <v>0.07476635514018691</v>
      </c>
      <c r="E66" s="18" t="s">
        <v>264</v>
      </c>
      <c r="F66" s="30">
        <v>475</v>
      </c>
      <c r="G66" s="14">
        <f t="shared" si="8"/>
        <v>28.106508875739646</v>
      </c>
    </row>
    <row r="67" spans="1:7" ht="12.75">
      <c r="A67" s="6" t="s">
        <v>167</v>
      </c>
      <c r="B67" s="30" t="s">
        <v>340</v>
      </c>
      <c r="C67" s="14" t="s">
        <v>340</v>
      </c>
      <c r="E67" s="52" t="s">
        <v>185</v>
      </c>
      <c r="F67" s="30">
        <v>95</v>
      </c>
      <c r="G67" s="14">
        <f t="shared" si="8"/>
        <v>5.621301775147929</v>
      </c>
    </row>
    <row r="68" spans="1:7" ht="12.75">
      <c r="A68" s="6" t="s">
        <v>168</v>
      </c>
      <c r="B68" s="30">
        <v>50</v>
      </c>
      <c r="C68" s="14">
        <f t="shared" si="9"/>
        <v>0.9345794392523364</v>
      </c>
      <c r="E68" s="18"/>
      <c r="F68" s="30"/>
      <c r="G68" s="14"/>
    </row>
    <row r="69" spans="1:7" ht="12.75">
      <c r="A69" s="6" t="s">
        <v>169</v>
      </c>
      <c r="B69" s="30">
        <v>4</v>
      </c>
      <c r="C69" s="14">
        <f t="shared" si="9"/>
        <v>0.07476635514018691</v>
      </c>
      <c r="E69" s="18"/>
      <c r="F69" s="30"/>
      <c r="G69" s="14"/>
    </row>
    <row r="70" spans="1:7" ht="12.75">
      <c r="A70" s="6" t="s">
        <v>170</v>
      </c>
      <c r="B70" s="30">
        <v>35</v>
      </c>
      <c r="C70" s="14">
        <f t="shared" si="9"/>
        <v>0.6542056074766355</v>
      </c>
      <c r="E70" s="18"/>
      <c r="F70" s="30"/>
      <c r="G70" s="14"/>
    </row>
    <row r="71" spans="1:7" ht="12.75">
      <c r="A71" s="6" t="s">
        <v>171</v>
      </c>
      <c r="B71" s="30" t="s">
        <v>340</v>
      </c>
      <c r="C71" s="14" t="s">
        <v>340</v>
      </c>
      <c r="E71" s="18"/>
      <c r="F71" s="30"/>
      <c r="G71" s="14"/>
    </row>
    <row r="72" spans="1:7" ht="12.75">
      <c r="A72" s="6"/>
      <c r="B72" s="30"/>
      <c r="C72" s="14" t="s">
        <v>294</v>
      </c>
      <c r="E72" s="21"/>
      <c r="F72" s="30"/>
      <c r="G72" s="14"/>
    </row>
    <row r="73" spans="1:7" ht="12.75">
      <c r="A73" s="5" t="s">
        <v>282</v>
      </c>
      <c r="B73" s="30"/>
      <c r="C73" s="14" t="s">
        <v>294</v>
      </c>
      <c r="E73" s="18"/>
      <c r="F73" s="30"/>
      <c r="G73" s="14"/>
    </row>
    <row r="74" spans="1:7" ht="12.75">
      <c r="A74" s="6" t="s">
        <v>295</v>
      </c>
      <c r="B74" s="30">
        <v>25</v>
      </c>
      <c r="C74" s="14">
        <f>B74*100/B$10</f>
        <v>0.4672897196261682</v>
      </c>
      <c r="E74" s="18"/>
      <c r="F74" s="30"/>
      <c r="G74" s="14"/>
    </row>
    <row r="75" spans="1:7" ht="12.75">
      <c r="A75" s="6" t="s">
        <v>296</v>
      </c>
      <c r="B75" s="30">
        <v>45</v>
      </c>
      <c r="C75" s="14">
        <f>B75*100/B$10</f>
        <v>0.8411214953271028</v>
      </c>
      <c r="E75" s="18"/>
      <c r="F75" s="30"/>
      <c r="G75" s="14"/>
    </row>
    <row r="76" spans="1:7" ht="13.5" thickBot="1">
      <c r="A76" s="15" t="s">
        <v>192</v>
      </c>
      <c r="B76" s="31">
        <v>40</v>
      </c>
      <c r="C76" s="32">
        <f>B76*100/B$10</f>
        <v>0.7476635514018691</v>
      </c>
      <c r="D76" s="20"/>
      <c r="E76" s="19"/>
      <c r="F76" s="31"/>
      <c r="G76" s="32"/>
    </row>
    <row r="77" ht="13.5" thickTop="1">
      <c r="A77" s="65" t="s">
        <v>317</v>
      </c>
    </row>
    <row r="78" ht="12.75">
      <c r="A78" s="28" t="s">
        <v>227</v>
      </c>
    </row>
    <row r="79" ht="12.75">
      <c r="A79" t="s">
        <v>228</v>
      </c>
    </row>
    <row r="80" ht="12.75">
      <c r="A80" t="s">
        <v>289</v>
      </c>
    </row>
    <row r="81" ht="14.25">
      <c r="A81" s="27" t="s">
        <v>336</v>
      </c>
    </row>
    <row r="82" ht="14.25">
      <c r="A82" s="27" t="s">
        <v>187</v>
      </c>
    </row>
    <row r="83" ht="14.25">
      <c r="A83" s="27" t="s">
        <v>337</v>
      </c>
    </row>
    <row r="84" ht="12.75">
      <c r="A84" t="s">
        <v>229</v>
      </c>
    </row>
    <row r="85" ht="12.75">
      <c r="A85" t="s">
        <v>343</v>
      </c>
    </row>
  </sheetData>
  <mergeCells count="3">
    <mergeCell ref="E22:E23"/>
    <mergeCell ref="E36:E38"/>
    <mergeCell ref="E59:E60"/>
  </mergeCells>
  <printOptions/>
  <pageMargins left="0.6" right="0.53" top="0.53" bottom="0.53" header="0.5" footer="0.5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2005-06-28T19:22:05Z</cp:lastPrinted>
  <dcterms:created xsi:type="dcterms:W3CDTF">2004-04-08T18:29:08Z</dcterms:created>
  <dcterms:modified xsi:type="dcterms:W3CDTF">2006-06-09T12:47:33Z</dcterms:modified>
  <cp:category/>
  <cp:version/>
  <cp:contentType/>
  <cp:contentStatus/>
</cp:coreProperties>
</file>